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JACQUELINE\Matias Barbosa Corrigida 2013-2014\"/>
    </mc:Choice>
  </mc:AlternateContent>
  <bookViews>
    <workbookView xWindow="0" yWindow="0" windowWidth="28800" windowHeight="12435" activeTab="3"/>
  </bookViews>
  <sheets>
    <sheet name="Ordenação Positiva de Itens" sheetId="5" r:id="rId1"/>
    <sheet name="Anexo I" sheetId="1" r:id="rId2"/>
    <sheet name="Anexo II" sheetId="3" r:id="rId3"/>
    <sheet name="Anexo III" sheetId="4" r:id="rId4"/>
  </sheets>
  <definedNames>
    <definedName name="_xlnm.Print_Area" localSheetId="2">'Anexo II'!$A$1:$F$22</definedName>
    <definedName name="_xlnm.Print_Titles" localSheetId="1">'Anexo I'!$1:$3</definedName>
    <definedName name="_xlnm.Print_Titles" localSheetId="2">'Anexo II'!$1:$3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89" i="5" l="1"/>
  <c r="AA89" i="5"/>
  <c r="AC88" i="5"/>
  <c r="AC6" i="5"/>
  <c r="AC89" i="5" s="1"/>
  <c r="C12" i="4" l="1"/>
  <c r="C13" i="4" s="1"/>
  <c r="C11" i="4"/>
  <c r="C10" i="4"/>
  <c r="C6" i="4"/>
  <c r="F21" i="3"/>
  <c r="F5" i="3"/>
  <c r="F22" i="3" s="1"/>
  <c r="I87" i="1" l="1"/>
  <c r="I5" i="1"/>
  <c r="I88" i="1" l="1"/>
</calcChain>
</file>

<file path=xl/sharedStrings.xml><?xml version="1.0" encoding="utf-8"?>
<sst xmlns="http://schemas.openxmlformats.org/spreadsheetml/2006/main" count="2042" uniqueCount="361">
  <si>
    <t>CNPJ do Fornecedor</t>
  </si>
  <si>
    <t>Razão social do emitente</t>
  </si>
  <si>
    <t>Número da NF</t>
  </si>
  <si>
    <t>Chave de acesso</t>
  </si>
  <si>
    <t>Valor total da NF</t>
  </si>
  <si>
    <t>Nome do produto Anvisa</t>
  </si>
  <si>
    <t>Vr. Unitário do item na NF</t>
  </si>
  <si>
    <t>Vr. Unitário Tabela Anvisa</t>
  </si>
  <si>
    <t>Valor total de compras de medicamentos</t>
  </si>
  <si>
    <t>Valor total de compras devido pela Tabela Anvisa</t>
  </si>
  <si>
    <t>Valor de compras total acima da tabela ANVISA (qtde x vr. unitario)</t>
  </si>
  <si>
    <t>04216957000120</t>
  </si>
  <si>
    <t>DISK MED PADUA DISTRIBUIDORA DE MEDICAMENTOS LTDA</t>
  </si>
  <si>
    <t>290975</t>
  </si>
  <si>
    <t>33140704216957000120550010002909751001989134</t>
  </si>
  <si>
    <t>PROPARK</t>
  </si>
  <si>
    <t>11735488000111</t>
  </si>
  <si>
    <t>MEDWAY LOG COM E SERV LTDA</t>
  </si>
  <si>
    <t>31140111735488000111550010000385011009701849</t>
  </si>
  <si>
    <t>MIMPARA</t>
  </si>
  <si>
    <t>31140111735488000111550010000386061009705013</t>
  </si>
  <si>
    <t>EXELON</t>
  </si>
  <si>
    <t>31140111735488000111550010000386961009708443</t>
  </si>
  <si>
    <t>31140111735488000111550010000387811009711080</t>
  </si>
  <si>
    <t>LEPONEX</t>
  </si>
  <si>
    <t>31140111735488000111550010000391361009722755</t>
  </si>
  <si>
    <t>ENBREL</t>
  </si>
  <si>
    <t>31140211735488000111550010000413461009792395</t>
  </si>
  <si>
    <t>XOLAIR</t>
  </si>
  <si>
    <t>31140311735488000111550010000442261009888014</t>
  </si>
  <si>
    <t>31140411735488000111550010000468121009971744</t>
  </si>
  <si>
    <t>31140411735488000111550010000473951009996291</t>
  </si>
  <si>
    <t>31140411735488000111550010000478284010012312</t>
  </si>
  <si>
    <t>31140511735488000111550010000494451010068943</t>
  </si>
  <si>
    <t>AVASTIN</t>
  </si>
  <si>
    <t>31140511735488000111550010000496401010075499</t>
  </si>
  <si>
    <t>31140511735488000111550010000498271010082630</t>
  </si>
  <si>
    <t>ARTICO</t>
  </si>
  <si>
    <t>31140511735488000111550010000507211010109485</t>
  </si>
  <si>
    <t>31140511735488000111550010000509051010114842</t>
  </si>
  <si>
    <t>31140611735488000111550010000537491010200596</t>
  </si>
  <si>
    <t>55235</t>
  </si>
  <si>
    <t>31140611735488000111550010000552354010251353</t>
  </si>
  <si>
    <t>TRAYENTA</t>
  </si>
  <si>
    <t>31140711735488000111550010000562181010286990</t>
  </si>
  <si>
    <t>LECTRUM</t>
  </si>
  <si>
    <t>31140711735488000111550010000566631010303329</t>
  </si>
  <si>
    <t>LANTUS SOLOSTAR</t>
  </si>
  <si>
    <t>56810</t>
  </si>
  <si>
    <t>31140711735488000111550010000568101010308034</t>
  </si>
  <si>
    <t>31140711735488000111550010000569141010311633</t>
  </si>
  <si>
    <t>LANTUS</t>
  </si>
  <si>
    <t>57527</t>
  </si>
  <si>
    <t>31140711735488000111550010000575271010330930</t>
  </si>
  <si>
    <t>SEROQUEL</t>
  </si>
  <si>
    <t>31140711735488000111550010000577744010339925</t>
  </si>
  <si>
    <t>31140711735488000111550010000577031010337810</t>
  </si>
  <si>
    <t>31140711735488000111550010000589901010376906</t>
  </si>
  <si>
    <t>DOSTINEX</t>
  </si>
  <si>
    <t>TEMODAL</t>
  </si>
  <si>
    <t>31140711735488000111550010000590091010377213</t>
  </si>
  <si>
    <t>XARELTO</t>
  </si>
  <si>
    <t>59968</t>
  </si>
  <si>
    <t>31140811735488000111550010000599684010406947</t>
  </si>
  <si>
    <t>ZYPREXA</t>
  </si>
  <si>
    <t>31140811735488000111550010000600851010410324</t>
  </si>
  <si>
    <t>TRILEPTAL</t>
  </si>
  <si>
    <t>31140811735488000111550010000600961010410549</t>
  </si>
  <si>
    <t>31140811735488000111550010000602451010414660</t>
  </si>
  <si>
    <t>31140811735488000111550010000605391010423447</t>
  </si>
  <si>
    <t>31140811735488000111550010000606791010429101</t>
  </si>
  <si>
    <t>31140811735488000111550010000611231010445311</t>
  </si>
  <si>
    <t>31140811735488000111550010000612741010450158</t>
  </si>
  <si>
    <t>31140811735488000111550010000613561010453316</t>
  </si>
  <si>
    <t>31140911735488000111550010000622421010482216</t>
  </si>
  <si>
    <t>LUCENTIS</t>
  </si>
  <si>
    <t>31140911735488000111550010000624481010491350</t>
  </si>
  <si>
    <t>31140911735488000111550010000629921010515491</t>
  </si>
  <si>
    <t>63281</t>
  </si>
  <si>
    <t>31140911735488000111550010000632811010527131</t>
  </si>
  <si>
    <t>31140911735488000111550010000632831010527152</t>
  </si>
  <si>
    <t>63397</t>
  </si>
  <si>
    <t>31140911735488000111550010000633971010530227</t>
  </si>
  <si>
    <t>63856</t>
  </si>
  <si>
    <t>31140911735488000111550010000638561010549828</t>
  </si>
  <si>
    <t>OLMETEC ANLO</t>
  </si>
  <si>
    <t>31140911735488000111550010000639281010553460</t>
  </si>
  <si>
    <t>31140911735488000111550010000640261010556621</t>
  </si>
  <si>
    <t>64319</t>
  </si>
  <si>
    <t>31140911735488000111550010000643191010568095</t>
  </si>
  <si>
    <t>31141011735488000111550010000646181010580051</t>
  </si>
  <si>
    <t>31141011735488000111550010000647211010584287</t>
  </si>
  <si>
    <t>31141011735488000111550010000654551010613658</t>
  </si>
  <si>
    <t>31141011735488000111550010000657061010622560</t>
  </si>
  <si>
    <t>31141011735488000111550010000657941010627289</t>
  </si>
  <si>
    <t>31141011735488000111550010000660931010638700</t>
  </si>
  <si>
    <t>66515</t>
  </si>
  <si>
    <t>31141011735488000111550010000665151010653514</t>
  </si>
  <si>
    <t>31141111735488000111550010000673201010686991</t>
  </si>
  <si>
    <t>31141111735488000111550010000680571010713776</t>
  </si>
  <si>
    <t>31141111735488000111550010000680841010715300</t>
  </si>
  <si>
    <t>ENBREL PFS</t>
  </si>
  <si>
    <t>31141111735488000111550010000682131010719690</t>
  </si>
  <si>
    <t>31141211735488000111550010000686861010737878</t>
  </si>
  <si>
    <t>SEROQUEL XRO</t>
  </si>
  <si>
    <t>31141211735488000111550010000692161010757877</t>
  </si>
  <si>
    <t>69413</t>
  </si>
  <si>
    <t>31141211735488000111550010000694131010767081</t>
  </si>
  <si>
    <t>31141211735488000111550010000694931010769620</t>
  </si>
  <si>
    <t>69510</t>
  </si>
  <si>
    <t>31141211735488000111550010000695101010770620</t>
  </si>
  <si>
    <t>31141211735488000111550010000701731010796442</t>
  </si>
  <si>
    <t>31141211735488000111550010000702601010799112</t>
  </si>
  <si>
    <t>Anexo I</t>
  </si>
  <si>
    <t>Demonstrativo Malha de Medicamentos 2014 - Matias Barbosa (Prefeitura Municipal)</t>
  </si>
  <si>
    <t>Obs.: Consulta à chave de acesso da nota fiscal em: www.nfe.fazenda.gov.br ou SGAP</t>
  </si>
  <si>
    <t>Subtotal</t>
  </si>
  <si>
    <t>Total</t>
  </si>
  <si>
    <t>Demonstrativo Malha de Medicamentos 2014 - Matias Barbosa Sem Indicação dos Ordenadores</t>
  </si>
  <si>
    <t>Anexo II</t>
  </si>
  <si>
    <t>Total de compras sem indicação de todos os ordenadores no Sicom</t>
  </si>
  <si>
    <t>Fornecedor</t>
  </si>
  <si>
    <t>Ocorrência</t>
  </si>
  <si>
    <t>Valor</t>
  </si>
  <si>
    <t>Responsáveis pelo Empenho</t>
  </si>
  <si>
    <t>Responsáveis pelo Liquidação</t>
  </si>
  <si>
    <t>Responsáveis pelo Pagamento</t>
  </si>
  <si>
    <t>DISK MED</t>
  </si>
  <si>
    <t xml:space="preserve">Compras acima da Tabela preços Anvisa </t>
  </si>
  <si>
    <t>Subtotal Disk Med</t>
  </si>
  <si>
    <t>MEDWAY LOG</t>
  </si>
  <si>
    <t>414.100.331-04 - ELIZABETH AMORIM OLIVEIRA MARTINS</t>
  </si>
  <si>
    <t>974.810.176-20 - JOAQUIM DE ASSIS NASCIMENTO
414.100.331-04 - ELIZABETH AMORIM OLIVEIRA MARTINS</t>
  </si>
  <si>
    <t>Subtotal Medway Log</t>
  </si>
  <si>
    <t>Total Município Matias Barbosa 2014</t>
  </si>
  <si>
    <t xml:space="preserve">Total </t>
  </si>
  <si>
    <t>Anexo III</t>
  </si>
  <si>
    <t>Demonstrativo Malha de Medicamentos 2014 - Matias Barbosa</t>
  </si>
  <si>
    <t>Compras Acima Tabela Sem Indicação de Responsáveis</t>
  </si>
  <si>
    <t xml:space="preserve">Ordenação Positiva </t>
  </si>
  <si>
    <t>Ano</t>
  </si>
  <si>
    <t>Nome do municipio</t>
  </si>
  <si>
    <t>Matias Barbosa</t>
  </si>
  <si>
    <t>Região de Planejamento</t>
  </si>
  <si>
    <t>Nome do jurisdicionado</t>
  </si>
  <si>
    <t>Empresa cadastrada no CEIS</t>
  </si>
  <si>
    <t>Cafimp</t>
  </si>
  <si>
    <t>UF Emitente</t>
  </si>
  <si>
    <t>Tipo de operação</t>
  </si>
  <si>
    <t>Código do regime tributário</t>
  </si>
  <si>
    <t>Letra pdf Nfe</t>
  </si>
  <si>
    <t>Data de emissão</t>
  </si>
  <si>
    <t>Item na NF</t>
  </si>
  <si>
    <t>Nome do produto</t>
  </si>
  <si>
    <t>Codigo EAN</t>
  </si>
  <si>
    <t>Apresentação Anvisa</t>
  </si>
  <si>
    <t>Medicamento Genérico</t>
  </si>
  <si>
    <t>CAP</t>
  </si>
  <si>
    <t>CONFAZ</t>
  </si>
  <si>
    <t>Alíquota na tabela ANVISA</t>
  </si>
  <si>
    <t>Quantidade</t>
  </si>
  <si>
    <t>Variação Percentual</t>
  </si>
  <si>
    <t>MATA</t>
  </si>
  <si>
    <t>PREFEITURA MUNICIPAL DE MATIAS BARBOSA</t>
  </si>
  <si>
    <t>S</t>
  </si>
  <si>
    <t>N</t>
  </si>
  <si>
    <t>RJ</t>
  </si>
  <si>
    <t>1</t>
  </si>
  <si>
    <t>3</t>
  </si>
  <si>
    <t>A</t>
  </si>
  <si>
    <t>PROPARK-2MG CX 75 COMP</t>
  </si>
  <si>
    <t>7896006253693</t>
  </si>
  <si>
    <t>2 MG COM CT BL AL PLAS INC X 75</t>
  </si>
  <si>
    <t>TOTAL COMPRAS ACIMA DA TABELA DISKMED</t>
  </si>
  <si>
    <t>MG</t>
  </si>
  <si>
    <t>B</t>
  </si>
  <si>
    <t>38501</t>
  </si>
  <si>
    <t>MIMPARA (1) 30MG (Caixa c/ 30 cpr rev)</t>
  </si>
  <si>
    <t>7891142137104</t>
  </si>
  <si>
    <t>30 MG COM REV CT FR PLAS OPC X 30</t>
  </si>
  <si>
    <t>C</t>
  </si>
  <si>
    <t>38606</t>
  </si>
  <si>
    <t>EXELON (1) 2MG/ML (Caixa c/ 1 frasco x 120ml)</t>
  </si>
  <si>
    <t>7896261004580</t>
  </si>
  <si>
    <t>2 MG/ML SOL OR CT FR VD AMB X 120 ML + SER DOS</t>
  </si>
  <si>
    <t>D</t>
  </si>
  <si>
    <t>38696</t>
  </si>
  <si>
    <t>E</t>
  </si>
  <si>
    <t>38781</t>
  </si>
  <si>
    <t>LEPONEX (1) 100MG (Caixa c/ 30 cpr)</t>
  </si>
  <si>
    <t>7896261002388</t>
  </si>
  <si>
    <t>100 MG COM CT BL AL PLAS INC X 30</t>
  </si>
  <si>
    <t>F</t>
  </si>
  <si>
    <t>39136</t>
  </si>
  <si>
    <t>ENBREL (1) 50MG (Caixa c/ 4 ser preench + 8 lencos)</t>
  </si>
  <si>
    <t>7891045008884</t>
  </si>
  <si>
    <t>50 MG SOL INJ CT 4 SER PREENCH C/ AGU X 1,0 ML + 8 LENÇOS</t>
  </si>
  <si>
    <t>G</t>
  </si>
  <si>
    <t>41346</t>
  </si>
  <si>
    <t>XOLAIR (1) 150MG (Caixa c/ 1 frasco ampola + dil x 2ml)</t>
  </si>
  <si>
    <t>7896261005365</t>
  </si>
  <si>
    <t>150 MG PO LIOF INJ CT FA VD INC + AMP VD INC DIL X 2 ML </t>
  </si>
  <si>
    <t>H</t>
  </si>
  <si>
    <t>44226</t>
  </si>
  <si>
    <t>I</t>
  </si>
  <si>
    <t>46812</t>
  </si>
  <si>
    <t>J</t>
  </si>
  <si>
    <t>47395</t>
  </si>
  <si>
    <t>7898149939663</t>
  </si>
  <si>
    <t>30MG COM REV CT FR PLAS OPC X 30 </t>
  </si>
  <si>
    <t>K</t>
  </si>
  <si>
    <t>47828</t>
  </si>
  <si>
    <t>L</t>
  </si>
  <si>
    <t>49445</t>
  </si>
  <si>
    <t>AVASTIN (1) 25MG/ML IV (Caixa c/ 1 frasco ampola x 4ml)</t>
  </si>
  <si>
    <t>7896226505015</t>
  </si>
  <si>
    <t>25 MG/ML SOL INJ P/ INF IV CT FA VD INC X 4 ML </t>
  </si>
  <si>
    <t>M</t>
  </si>
  <si>
    <t>49640</t>
  </si>
  <si>
    <t>49827</t>
  </si>
  <si>
    <t>ARTICO (1) 1,5G + 1,2G (Caixa c/ 30 saches x 5gr)</t>
  </si>
  <si>
    <t>7891317457341</t>
  </si>
  <si>
    <t>1,5 G + 1,2 G PO SOL OR CT 30 SACH AL PAP POLIET X 5 G</t>
  </si>
  <si>
    <t>O</t>
  </si>
  <si>
    <t>50721</t>
  </si>
  <si>
    <t>P</t>
  </si>
  <si>
    <t>50905</t>
  </si>
  <si>
    <t>Q</t>
  </si>
  <si>
    <t>53749</t>
  </si>
  <si>
    <t>R</t>
  </si>
  <si>
    <t>TRAYENTA (1) 5MG (Caixa c/ 30 cpr rev)</t>
  </si>
  <si>
    <t>7896026305259</t>
  </si>
  <si>
    <t>5 MG COM REV CT BL AL/AL X 30</t>
  </si>
  <si>
    <t>56218</t>
  </si>
  <si>
    <t>LECTRUM (1) 7,50MG (Caixa c/ 1 frasco ampola x 1,5ml + ser)</t>
  </si>
  <si>
    <t>7897595604477</t>
  </si>
  <si>
    <t>7,50 MG PO LIOF INJ CT FA VD INC AMP DIL X 1,5 ML + SER + 2 AGU</t>
  </si>
  <si>
    <t>T</t>
  </si>
  <si>
    <t>56663</t>
  </si>
  <si>
    <t>LANTUS SOLOSTAR (1) 100UI/ML (Caixa c/ 1 carp x 3ml + apli)</t>
  </si>
  <si>
    <t>7891058003029</t>
  </si>
  <si>
    <t>100 UI/ML SOL INJ CT 1 CARP VD INC X 3 ML  + 1 SISTEMA APLIC PLAS</t>
  </si>
  <si>
    <t>U</t>
  </si>
  <si>
    <t>V</t>
  </si>
  <si>
    <t>56914</t>
  </si>
  <si>
    <t>LANTUS (1) 100UI/ML (Caixa c/ 1 carpule x 3ml)</t>
  </si>
  <si>
    <t>7891058025137</t>
  </si>
  <si>
    <t>100 UI/ML SOL INJ CT 1 CARP VD INC X 3 ML </t>
  </si>
  <si>
    <t>W</t>
  </si>
  <si>
    <t>SEROQUEL (1) 300MG (Caixa c/ 28 cpr)</t>
  </si>
  <si>
    <t>7896206402952</t>
  </si>
  <si>
    <t>300 MG COM REV CT BL PVC OPC AL X 28</t>
  </si>
  <si>
    <t>Y</t>
  </si>
  <si>
    <t>57703</t>
  </si>
  <si>
    <t>Z</t>
  </si>
  <si>
    <t>58990</t>
  </si>
  <si>
    <t>DOSTINEX (1) 0,5MG (Frasco c/ 8 cpr)</t>
  </si>
  <si>
    <t>7891268102215</t>
  </si>
  <si>
    <t>0,5 MG COM CT FR VD AMB X 8</t>
  </si>
  <si>
    <t>TEMODAL (1) 180MG (Caixa c/ 5 cps)</t>
  </si>
  <si>
    <t>7898926572182</t>
  </si>
  <si>
    <t>180 MG CAP CT FR VD AMB X 5</t>
  </si>
  <si>
    <t>AA</t>
  </si>
  <si>
    <t>59009</t>
  </si>
  <si>
    <t>XARELTO (1) 10MG (Caixa c/ 10 cpr rev )</t>
  </si>
  <si>
    <t>7891106007030</t>
  </si>
  <si>
    <t>10 MG COM REV CT BL AL PP X 10</t>
  </si>
  <si>
    <t>BB</t>
  </si>
  <si>
    <t>ZYPREXA ZYDIS (1) 10MG (Caixa c/ 28 cpr orodisp)</t>
  </si>
  <si>
    <t>7896382705199</t>
  </si>
  <si>
    <t>10 MG COM ORODISPERSÍVEL CT BL AL/AL X 28</t>
  </si>
  <si>
    <t>CC</t>
  </si>
  <si>
    <t>60085</t>
  </si>
  <si>
    <t>TRILEPTAL (1) 600MG (Caixa c/ 20 cpr rev)</t>
  </si>
  <si>
    <t>7896261000841</t>
  </si>
  <si>
    <t>600 MG COM REV CT BL AL PLAS INC X 20</t>
  </si>
  <si>
    <t>DD</t>
  </si>
  <si>
    <t>60096</t>
  </si>
  <si>
    <t>EE</t>
  </si>
  <si>
    <t>60245</t>
  </si>
  <si>
    <t>FF</t>
  </si>
  <si>
    <t>60539</t>
  </si>
  <si>
    <t>GG</t>
  </si>
  <si>
    <t>60679</t>
  </si>
  <si>
    <t>ENBREL (1) 50MG (Caixa c/ 4 estojos + frasco ampola + ser pree + dil x 1ml + agu + adap + 2 len)</t>
  </si>
  <si>
    <t>7891045008457</t>
  </si>
  <si>
    <t>50 MG PO LIOF INJ CT C/ 4 EST X 1 FA VD INC + 1 SER PREENCH DIL X 1 ML + 1 AGU + 1 ADAPT + 2 LENÇO </t>
  </si>
  <si>
    <t>HH</t>
  </si>
  <si>
    <t>61123</t>
  </si>
  <si>
    <t>II</t>
  </si>
  <si>
    <t>61274</t>
  </si>
  <si>
    <t>ZYPREXA (1) 10MG (Caixa c/ 28 cpr rev)</t>
  </si>
  <si>
    <t>7896382701344</t>
  </si>
  <si>
    <t>10 MG COM REV CT BL AL/AL X 28 </t>
  </si>
  <si>
    <t>JJ</t>
  </si>
  <si>
    <t>61356</t>
  </si>
  <si>
    <t>KK</t>
  </si>
  <si>
    <t>62242</t>
  </si>
  <si>
    <t>LUCENTIS (1) 10MG/ML (Caixa c/ 1 frasco x 0,23ml)</t>
  </si>
  <si>
    <t>7896261014985</t>
  </si>
  <si>
    <t>10 MG/ML SOL INJ CT 1 FA VD INC X 0,23 ML + SER + AGULHA + FILTRO P/ INJ</t>
  </si>
  <si>
    <t>LL</t>
  </si>
  <si>
    <t>62448</t>
  </si>
  <si>
    <t>MM</t>
  </si>
  <si>
    <t>62992</t>
  </si>
  <si>
    <t>NN</t>
  </si>
  <si>
    <t>OO</t>
  </si>
  <si>
    <t>63283</t>
  </si>
  <si>
    <t>PP</t>
  </si>
  <si>
    <t>QQ</t>
  </si>
  <si>
    <t>OLMETEC ANLO (1) 40MG + 5MG (Caixa c/ 30 cpr rev)</t>
  </si>
  <si>
    <t>7891268148961</t>
  </si>
  <si>
    <t>40 MG + 5 MG COM REV CT BL AL/AL X 7</t>
  </si>
  <si>
    <t>RR</t>
  </si>
  <si>
    <t>63928</t>
  </si>
  <si>
    <t>SS</t>
  </si>
  <si>
    <t>64026</t>
  </si>
  <si>
    <t>TT</t>
  </si>
  <si>
    <t>UU</t>
  </si>
  <si>
    <t>64618</t>
  </si>
  <si>
    <t>VV</t>
  </si>
  <si>
    <t>64721</t>
  </si>
  <si>
    <t>WW</t>
  </si>
  <si>
    <t>65455</t>
  </si>
  <si>
    <t>XX</t>
  </si>
  <si>
    <t>65706</t>
  </si>
  <si>
    <t>YY</t>
  </si>
  <si>
    <t>65794</t>
  </si>
  <si>
    <t>ZZ</t>
  </si>
  <si>
    <t>66093</t>
  </si>
  <si>
    <t>AAA</t>
  </si>
  <si>
    <t>BBB</t>
  </si>
  <si>
    <t>67320</t>
  </si>
  <si>
    <t>CCC</t>
  </si>
  <si>
    <t>68057</t>
  </si>
  <si>
    <t>DDD</t>
  </si>
  <si>
    <t>68084</t>
  </si>
  <si>
    <t>7891045022835</t>
  </si>
  <si>
    <t>50 MG SOL INJ CT 4 SER PREENCH C/ AGU X 1,0 ML + 4 LENÇOS</t>
  </si>
  <si>
    <t>EEE</t>
  </si>
  <si>
    <t>68213</t>
  </si>
  <si>
    <t>AVASTIN (1) 25MG/ML IV (Caixa c/ 1 frasco ampola x 16ml)</t>
  </si>
  <si>
    <t>7896226505022</t>
  </si>
  <si>
    <t>25 MG/ML SOL INJ P/ INF IV CT FA VD INC X 16 ML </t>
  </si>
  <si>
    <t>FFF</t>
  </si>
  <si>
    <t>68686</t>
  </si>
  <si>
    <t>SEROQUEL XRO (1) 300MG (Caixa c/ 30 cpr)</t>
  </si>
  <si>
    <t>7896206403010</t>
  </si>
  <si>
    <t>300 MG COM REV LIB PROL CT BL PVC OPC AL X 30</t>
  </si>
  <si>
    <t>GGG</t>
  </si>
  <si>
    <t>69216</t>
  </si>
  <si>
    <t>HHH</t>
  </si>
  <si>
    <t>III</t>
  </si>
  <si>
    <t>69493</t>
  </si>
  <si>
    <t>JJJ</t>
  </si>
  <si>
    <t>KKK</t>
  </si>
  <si>
    <t>70173</t>
  </si>
  <si>
    <t>LLL</t>
  </si>
  <si>
    <t>70260</t>
  </si>
  <si>
    <t>TOTAL COMPRAS ACIMA DA TABELA MEDWAY LOG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</si>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</sst>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.#00"/>
    <numFmt numFmtId="165" formatCode="#.#00&quot;%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33399"/>
      <name val="Arial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u/>
      <sz val="8"/>
      <color rgb="FF0000FF"/>
      <name val="Calibri"/>
      <family val="2"/>
      <scheme val="minor"/>
    </font>
    <font>
      <b/>
      <sz val="8"/>
      <color rgb="FF000000"/>
      <name val="Tahoma"/>
      <family val="2"/>
    </font>
    <font>
      <b/>
      <sz val="8"/>
      <color theme="1"/>
      <name val="Arial"/>
      <family val="2"/>
    </font>
    <font>
      <b/>
      <sz val="8"/>
      <color theme="1"/>
      <name val="Tahoma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Calibri"/>
      <family val="2"/>
      <scheme val="minor"/>
    </font>
    <font>
      <sz val="8"/>
      <color rgb="FF636661"/>
      <name val="Arial"/>
      <family val="2"/>
    </font>
    <font>
      <sz val="14"/>
      <color theme="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/>
        <bgColor rgb="FFDFE8F6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rgb="FF979991"/>
      </left>
      <right/>
      <top style="medium">
        <color rgb="FF979991"/>
      </top>
      <bottom/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979991"/>
      </left>
      <right/>
      <top style="medium">
        <color rgb="FF979991"/>
      </top>
      <bottom style="medium">
        <color rgb="FF979991"/>
      </bottom>
      <diagonal/>
    </border>
    <border>
      <left/>
      <right/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C6C9C0"/>
      </right>
      <top style="medium">
        <color rgb="FF979991"/>
      </top>
      <bottom style="medium">
        <color rgb="FF979991"/>
      </bottom>
      <diagonal/>
    </border>
    <border>
      <left/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top" wrapText="1"/>
    </xf>
    <xf numFmtId="49" fontId="7" fillId="2" borderId="1" xfId="2" applyNumberFormat="1" applyFill="1" applyBorder="1" applyAlignment="1">
      <alignment horizontal="left" vertical="top" wrapText="1"/>
    </xf>
    <xf numFmtId="43" fontId="6" fillId="2" borderId="1" xfId="1" applyFont="1" applyFill="1" applyBorder="1" applyAlignment="1">
      <alignment horizontal="right" vertical="top" wrapText="1"/>
    </xf>
    <xf numFmtId="43" fontId="8" fillId="2" borderId="1" xfId="1" applyFont="1" applyFill="1" applyBorder="1" applyAlignment="1">
      <alignment horizontal="right" vertical="top" wrapText="1"/>
    </xf>
    <xf numFmtId="49" fontId="7" fillId="2" borderId="2" xfId="2" applyNumberFormat="1" applyFill="1" applyBorder="1" applyAlignment="1">
      <alignment horizontal="left" vertical="top" wrapText="1"/>
    </xf>
    <xf numFmtId="0" fontId="7" fillId="0" borderId="2" xfId="2" applyBorder="1"/>
    <xf numFmtId="49" fontId="6" fillId="2" borderId="2" xfId="0" applyNumberFormat="1" applyFont="1" applyFill="1" applyBorder="1" applyAlignment="1">
      <alignment horizontal="left" vertical="top" wrapText="1"/>
    </xf>
    <xf numFmtId="43" fontId="6" fillId="2" borderId="2" xfId="1" applyFont="1" applyFill="1" applyBorder="1" applyAlignment="1">
      <alignment horizontal="right" vertical="top" wrapText="1"/>
    </xf>
    <xf numFmtId="43" fontId="8" fillId="2" borderId="2" xfId="1" applyFont="1" applyFill="1" applyBorder="1" applyAlignment="1">
      <alignment horizontal="right" vertical="top" wrapText="1"/>
    </xf>
    <xf numFmtId="43" fontId="9" fillId="0" borderId="2" xfId="0" applyNumberFormat="1" applyFont="1" applyBorder="1"/>
    <xf numFmtId="0" fontId="5" fillId="0" borderId="6" xfId="0" applyFont="1" applyFill="1" applyBorder="1" applyAlignment="1">
      <alignment wrapText="1"/>
    </xf>
    <xf numFmtId="43" fontId="5" fillId="0" borderId="6" xfId="1" applyFont="1" applyFill="1" applyBorder="1" applyAlignment="1">
      <alignment wrapText="1"/>
    </xf>
    <xf numFmtId="43" fontId="10" fillId="0" borderId="2" xfId="0" applyNumberFormat="1" applyFont="1" applyBorder="1"/>
    <xf numFmtId="0" fontId="2" fillId="0" borderId="6" xfId="0" applyFont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/>
    </xf>
    <xf numFmtId="43" fontId="13" fillId="0" borderId="6" xfId="1" applyFont="1" applyBorder="1" applyAlignment="1">
      <alignment vertical="center"/>
    </xf>
    <xf numFmtId="0" fontId="14" fillId="0" borderId="6" xfId="0" applyNumberFormat="1" applyFont="1" applyFill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wrapText="1"/>
    </xf>
    <xf numFmtId="43" fontId="13" fillId="0" borderId="6" xfId="0" applyNumberFormat="1" applyFont="1" applyBorder="1" applyAlignment="1">
      <alignment vertical="center"/>
    </xf>
    <xf numFmtId="0" fontId="13" fillId="0" borderId="6" xfId="0" applyNumberFormat="1" applyFont="1" applyFill="1" applyBorder="1" applyAlignment="1">
      <alignment horizontal="center" vertical="center" wrapText="1" readingOrder="1"/>
    </xf>
    <xf numFmtId="0" fontId="13" fillId="0" borderId="6" xfId="0" applyFont="1" applyBorder="1"/>
    <xf numFmtId="43" fontId="15" fillId="0" borderId="6" xfId="0" applyNumberFormat="1" applyFont="1" applyBorder="1" applyAlignment="1">
      <alignment vertical="center"/>
    </xf>
    <xf numFmtId="0" fontId="14" fillId="4" borderId="6" xfId="0" applyNumberFormat="1" applyFont="1" applyFill="1" applyBorder="1" applyAlignment="1">
      <alignment horizontal="center" vertical="center" wrapText="1" readingOrder="1"/>
    </xf>
    <xf numFmtId="0" fontId="12" fillId="0" borderId="9" xfId="0" applyFont="1" applyBorder="1" applyAlignment="1">
      <alignment horizontal="center" vertical="center" wrapText="1"/>
    </xf>
    <xf numFmtId="0" fontId="2" fillId="0" borderId="6" xfId="0" applyFont="1" applyBorder="1"/>
    <xf numFmtId="43" fontId="12" fillId="0" borderId="6" xfId="0" applyNumberFormat="1" applyFont="1" applyBorder="1" applyAlignment="1">
      <alignment vertical="center"/>
    </xf>
    <xf numFmtId="0" fontId="16" fillId="2" borderId="11" xfId="0" applyFont="1" applyFill="1" applyBorder="1" applyAlignment="1">
      <alignment wrapText="1"/>
    </xf>
    <xf numFmtId="3" fontId="17" fillId="5" borderId="11" xfId="0" applyNumberFormat="1" applyFont="1" applyFill="1" applyBorder="1" applyAlignment="1">
      <alignment horizontal="right" vertical="top" wrapText="1"/>
    </xf>
    <xf numFmtId="0" fontId="16" fillId="2" borderId="12" xfId="0" applyFont="1" applyFill="1" applyBorder="1" applyAlignment="1">
      <alignment wrapText="1"/>
    </xf>
    <xf numFmtId="49" fontId="5" fillId="3" borderId="13" xfId="0" applyNumberFormat="1" applyFont="1" applyFill="1" applyBorder="1" applyAlignment="1">
      <alignment horizontal="left" vertical="top" wrapText="1"/>
    </xf>
    <xf numFmtId="0" fontId="4" fillId="0" borderId="12" xfId="0" applyFont="1" applyBorder="1"/>
    <xf numFmtId="0" fontId="4" fillId="0" borderId="14" xfId="0" applyFont="1" applyBorder="1"/>
    <xf numFmtId="0" fontId="5" fillId="3" borderId="15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horizontal="right" vertical="top" wrapText="1"/>
    </xf>
    <xf numFmtId="164" fontId="6" fillId="2" borderId="1" xfId="0" applyNumberFormat="1" applyFont="1" applyFill="1" applyBorder="1" applyAlignment="1">
      <alignment horizontal="right" vertical="top" wrapText="1"/>
    </xf>
    <xf numFmtId="165" fontId="6" fillId="2" borderId="15" xfId="0" applyNumberFormat="1" applyFont="1" applyFill="1" applyBorder="1" applyAlignment="1">
      <alignment horizontal="right" vertical="top" wrapText="1"/>
    </xf>
    <xf numFmtId="165" fontId="6" fillId="2" borderId="0" xfId="0" applyNumberFormat="1" applyFont="1" applyFill="1" applyBorder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right" vertical="top" wrapText="1"/>
    </xf>
    <xf numFmtId="43" fontId="4" fillId="0" borderId="0" xfId="1" applyFont="1" applyAlignment="1">
      <alignment horizontal="right" vertical="top" wrapText="1"/>
    </xf>
    <xf numFmtId="43" fontId="18" fillId="0" borderId="0" xfId="0" applyNumberFormat="1" applyFont="1"/>
    <xf numFmtId="164" fontId="19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left" wrapText="1"/>
    </xf>
    <xf numFmtId="49" fontId="8" fillId="2" borderId="2" xfId="0" applyNumberFormat="1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49" fontId="8" fillId="0" borderId="6" xfId="0" applyNumberFormat="1" applyFont="1" applyFill="1" applyBorder="1" applyAlignment="1">
      <alignment horizontal="right" vertical="top" wrapText="1"/>
    </xf>
    <xf numFmtId="0" fontId="0" fillId="0" borderId="6" xfId="0" applyBorder="1" applyAlignment="1">
      <alignment horizontal="left"/>
    </xf>
    <xf numFmtId="49" fontId="9" fillId="0" borderId="3" xfId="0" applyNumberFormat="1" applyFont="1" applyBorder="1" applyAlignment="1">
      <alignment horizontal="right" vertical="top" wrapText="1"/>
    </xf>
    <xf numFmtId="49" fontId="9" fillId="0" borderId="4" xfId="0" applyNumberFormat="1" applyFont="1" applyBorder="1" applyAlignment="1">
      <alignment horizontal="right" vertical="top" wrapText="1"/>
    </xf>
    <xf numFmtId="49" fontId="9" fillId="0" borderId="5" xfId="0" applyNumberFormat="1" applyFont="1" applyBorder="1" applyAlignment="1">
      <alignment horizontal="right" vertical="top" wrapText="1"/>
    </xf>
    <xf numFmtId="49" fontId="10" fillId="0" borderId="2" xfId="0" applyNumberFormat="1" applyFont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../../jgervasio/Downloads/M%2031140511735488000111550010000496401010075499.pdf" TargetMode="External"/><Relationship Id="rId18" Type="http://schemas.openxmlformats.org/officeDocument/2006/relationships/hyperlink" Target="../../jgervasio/Downloads/R%2031140611735488000111550010000552354010251353.pdf" TargetMode="External"/><Relationship Id="rId26" Type="http://schemas.openxmlformats.org/officeDocument/2006/relationships/hyperlink" Target="../../jgervasio/Downloads/AA%2031140711735488000111550010000590091010377213.pdf" TargetMode="External"/><Relationship Id="rId39" Type="http://schemas.openxmlformats.org/officeDocument/2006/relationships/hyperlink" Target="../../jgervasio/Downloads/NN%2031140911735488000111550010000632811010527131.pdf" TargetMode="External"/><Relationship Id="rId21" Type="http://schemas.openxmlformats.org/officeDocument/2006/relationships/hyperlink" Target="../../jgervasio/Downloads/U%2031140711735488000111550010000568101010308034.pdf" TargetMode="External"/><Relationship Id="rId34" Type="http://schemas.openxmlformats.org/officeDocument/2006/relationships/hyperlink" Target="../../jgervasio/Downloads/II%2031140811735488000111550010000612741010450158.pdf" TargetMode="External"/><Relationship Id="rId42" Type="http://schemas.openxmlformats.org/officeDocument/2006/relationships/hyperlink" Target="../../jgervasio/Downloads/QQ%2031140911735488000111550010000638561010549828.pdf" TargetMode="External"/><Relationship Id="rId47" Type="http://schemas.openxmlformats.org/officeDocument/2006/relationships/hyperlink" Target="../../jgervasio/Downloads/VV%2031141011735488000111550010000647211010584287.pdf" TargetMode="External"/><Relationship Id="rId50" Type="http://schemas.openxmlformats.org/officeDocument/2006/relationships/hyperlink" Target="../../jgervasio/Downloads/YY%2031141011735488000111550010000657941010627289.pdf" TargetMode="External"/><Relationship Id="rId55" Type="http://schemas.openxmlformats.org/officeDocument/2006/relationships/hyperlink" Target="../../jgervasio/Downloads/DDD%2031141111735488000111550010000680841010715300.pdf" TargetMode="External"/><Relationship Id="rId63" Type="http://schemas.openxmlformats.org/officeDocument/2006/relationships/hyperlink" Target="../../jgervasio/Downloads/LLL%2031141211735488000111550010000702601010799112.pdf" TargetMode="External"/><Relationship Id="rId7" Type="http://schemas.openxmlformats.org/officeDocument/2006/relationships/hyperlink" Target="../../jgervasio/Downloads/G%2031140211735488000111550010000413461009792395.pdf" TargetMode="External"/><Relationship Id="rId2" Type="http://schemas.openxmlformats.org/officeDocument/2006/relationships/hyperlink" Target="../../jgervasio/Downloads/B%2031140111735488000111550010000385011009701849.pdf" TargetMode="External"/><Relationship Id="rId16" Type="http://schemas.openxmlformats.org/officeDocument/2006/relationships/hyperlink" Target="../../jgervasio/Downloads/P%2031140511735488000111550010000509051010114842.pdf" TargetMode="External"/><Relationship Id="rId29" Type="http://schemas.openxmlformats.org/officeDocument/2006/relationships/hyperlink" Target="../../jgervasio/Downloads/DD%2031140811735488000111550010000600961010410549.pdf" TargetMode="External"/><Relationship Id="rId11" Type="http://schemas.openxmlformats.org/officeDocument/2006/relationships/hyperlink" Target="../../jgervasio/Downloads/K%2031140411735488000111550010000478284010012312.pdf" TargetMode="External"/><Relationship Id="rId24" Type="http://schemas.openxmlformats.org/officeDocument/2006/relationships/hyperlink" Target="../../jgervasio/Downloads/Y%2031140711735488000111550010000577031010337810.pdf" TargetMode="External"/><Relationship Id="rId32" Type="http://schemas.openxmlformats.org/officeDocument/2006/relationships/hyperlink" Target="../../jgervasio/Downloads/GG%2031140811735488000111550010000606791010429101.pdf" TargetMode="External"/><Relationship Id="rId37" Type="http://schemas.openxmlformats.org/officeDocument/2006/relationships/hyperlink" Target="../../jgervasio/Downloads/LL%2031140911735488000111550010000624481010491350.pdf" TargetMode="External"/><Relationship Id="rId40" Type="http://schemas.openxmlformats.org/officeDocument/2006/relationships/hyperlink" Target="../../jgervasio/Downloads/OO%2031140911735488000111550010000632831010527152.pdf" TargetMode="External"/><Relationship Id="rId45" Type="http://schemas.openxmlformats.org/officeDocument/2006/relationships/hyperlink" Target="../../jgervasio/Downloads/TT%2031140911735488000111550010000643191010568095.pdf" TargetMode="External"/><Relationship Id="rId53" Type="http://schemas.openxmlformats.org/officeDocument/2006/relationships/hyperlink" Target="../../jgervasio/Downloads/BBB%2031141111735488000111550010000673201010686991.pdf" TargetMode="External"/><Relationship Id="rId58" Type="http://schemas.openxmlformats.org/officeDocument/2006/relationships/hyperlink" Target="../../jgervasio/Downloads/GGG%2031141211735488000111550010000692161010757877.pdf" TargetMode="External"/><Relationship Id="rId5" Type="http://schemas.openxmlformats.org/officeDocument/2006/relationships/hyperlink" Target="../../jgervasio/Downloads/E%2031140111735488000111550010000387811009711080.pdf" TargetMode="External"/><Relationship Id="rId61" Type="http://schemas.openxmlformats.org/officeDocument/2006/relationships/hyperlink" Target="../../jgervasio/Downloads/JJJ%2031141211735488000111550010000695101010770620.pdf" TargetMode="External"/><Relationship Id="rId19" Type="http://schemas.openxmlformats.org/officeDocument/2006/relationships/hyperlink" Target="../../jgervasio/Downloads/S%2031140711735488000111550010000562181010286990.pdf" TargetMode="External"/><Relationship Id="rId14" Type="http://schemas.openxmlformats.org/officeDocument/2006/relationships/hyperlink" Target="../../jgervasio/Downloads/N%2031140511735488000111550010000498271010082630.pdf" TargetMode="External"/><Relationship Id="rId22" Type="http://schemas.openxmlformats.org/officeDocument/2006/relationships/hyperlink" Target="../../jgervasio/Downloads/V%2031140711735488000111550010000569141010311633.pdf" TargetMode="External"/><Relationship Id="rId27" Type="http://schemas.openxmlformats.org/officeDocument/2006/relationships/hyperlink" Target="../../jgervasio/Downloads/BB%2031140811735488000111550010000599684010406947.pdf" TargetMode="External"/><Relationship Id="rId30" Type="http://schemas.openxmlformats.org/officeDocument/2006/relationships/hyperlink" Target="../../jgervasio/Downloads/EE%2031140811735488000111550010000602451010414660.pdf" TargetMode="External"/><Relationship Id="rId35" Type="http://schemas.openxmlformats.org/officeDocument/2006/relationships/hyperlink" Target="../../jgervasio/Downloads/JJ%2031140811735488000111550010000613561010453316.pdf" TargetMode="External"/><Relationship Id="rId43" Type="http://schemas.openxmlformats.org/officeDocument/2006/relationships/hyperlink" Target="../../jgervasio/Downloads/RR%2031140911735488000111550010000639281010553460.pdf" TargetMode="External"/><Relationship Id="rId48" Type="http://schemas.openxmlformats.org/officeDocument/2006/relationships/hyperlink" Target="../../jgervasio/Downloads/WW%2031141011735488000111550010000654551010613658.pdf" TargetMode="External"/><Relationship Id="rId56" Type="http://schemas.openxmlformats.org/officeDocument/2006/relationships/hyperlink" Target="../../jgervasio/Downloads/EEE%2031141111735488000111550010000682131010719690.pdf" TargetMode="External"/><Relationship Id="rId8" Type="http://schemas.openxmlformats.org/officeDocument/2006/relationships/hyperlink" Target="../../jgervasio/Downloads/H%2031140311735488000111550010000442261009888014.pdf" TargetMode="External"/><Relationship Id="rId51" Type="http://schemas.openxmlformats.org/officeDocument/2006/relationships/hyperlink" Target="../../jgervasio/Downloads/ZZ%2031141011735488000111550010000660931010638700.pdf" TargetMode="External"/><Relationship Id="rId3" Type="http://schemas.openxmlformats.org/officeDocument/2006/relationships/hyperlink" Target="../../jgervasio/Downloads/C%2031140111735488000111550010000386061009705013.pdf" TargetMode="External"/><Relationship Id="rId12" Type="http://schemas.openxmlformats.org/officeDocument/2006/relationships/hyperlink" Target="../../jgervasio/Downloads/L%2031140511735488000111550010000494451010068943.pdf" TargetMode="External"/><Relationship Id="rId17" Type="http://schemas.openxmlformats.org/officeDocument/2006/relationships/hyperlink" Target="../../jgervasio/Downloads/Q%2031140611735488000111550010000537491010200596.pdf" TargetMode="External"/><Relationship Id="rId25" Type="http://schemas.openxmlformats.org/officeDocument/2006/relationships/hyperlink" Target="../../jgervasio/Downloads/Z%2031140711735488000111550010000589901010376906.pdf" TargetMode="External"/><Relationship Id="rId33" Type="http://schemas.openxmlformats.org/officeDocument/2006/relationships/hyperlink" Target="../../jgervasio/Downloads/HH%2031140811735488000111550010000611231010445311.pdf" TargetMode="External"/><Relationship Id="rId38" Type="http://schemas.openxmlformats.org/officeDocument/2006/relationships/hyperlink" Target="../../jgervasio/Downloads/MM%2031140911735488000111550010000629921010515491.pdf" TargetMode="External"/><Relationship Id="rId46" Type="http://schemas.openxmlformats.org/officeDocument/2006/relationships/hyperlink" Target="../../jgervasio/Downloads/UU%2031141011735488000111550010000646181010580051.pdf" TargetMode="External"/><Relationship Id="rId59" Type="http://schemas.openxmlformats.org/officeDocument/2006/relationships/hyperlink" Target="../../jgervasio/Downloads/HHH%2031141211735488000111550010000694131010767081.pdf" TargetMode="External"/><Relationship Id="rId20" Type="http://schemas.openxmlformats.org/officeDocument/2006/relationships/hyperlink" Target="../../jgervasio/Downloads/T%2031140711735488000111550010000566631010303329.pdf" TargetMode="External"/><Relationship Id="rId41" Type="http://schemas.openxmlformats.org/officeDocument/2006/relationships/hyperlink" Target="../../jgervasio/Downloads/PP%2031140911735488000111550010000633971010530227.pdf" TargetMode="External"/><Relationship Id="rId54" Type="http://schemas.openxmlformats.org/officeDocument/2006/relationships/hyperlink" Target="../../jgervasio/Downloads/CCC%2031141111735488000111550010000680571010713776.pdf" TargetMode="External"/><Relationship Id="rId62" Type="http://schemas.openxmlformats.org/officeDocument/2006/relationships/hyperlink" Target="../../jgervasio/Downloads/KKK%2031141211735488000111550010000701731010796442.pdf" TargetMode="External"/><Relationship Id="rId1" Type="http://schemas.openxmlformats.org/officeDocument/2006/relationships/hyperlink" Target="../../jgervasio/Downloads/A%2033140704216957000120550010002909751001989134.pdf" TargetMode="External"/><Relationship Id="rId6" Type="http://schemas.openxmlformats.org/officeDocument/2006/relationships/hyperlink" Target="../../jgervasio/Downloads/F%2031140111735488000111550010000391361009722755.pdf" TargetMode="External"/><Relationship Id="rId15" Type="http://schemas.openxmlformats.org/officeDocument/2006/relationships/hyperlink" Target="../../jgervasio/Downloads/O%2031140511735488000111550010000507211010109485.pdf" TargetMode="External"/><Relationship Id="rId23" Type="http://schemas.openxmlformats.org/officeDocument/2006/relationships/hyperlink" Target="../../jgervasio/Downloads/W%2031140711735488000111550010000575271010330930.pdf" TargetMode="External"/><Relationship Id="rId28" Type="http://schemas.openxmlformats.org/officeDocument/2006/relationships/hyperlink" Target="../../jgervasio/Downloads/CC%2031140811735488000111550010000600851010410324.pdf" TargetMode="External"/><Relationship Id="rId36" Type="http://schemas.openxmlformats.org/officeDocument/2006/relationships/hyperlink" Target="../../jgervasio/Downloads/KK%2031140911735488000111550010000622421010482216.pdf" TargetMode="External"/><Relationship Id="rId49" Type="http://schemas.openxmlformats.org/officeDocument/2006/relationships/hyperlink" Target="../../jgervasio/Downloads/XX%2031141011735488000111550010000657061010622560.pdf" TargetMode="External"/><Relationship Id="rId57" Type="http://schemas.openxmlformats.org/officeDocument/2006/relationships/hyperlink" Target="../../jgervasio/Downloads/FFF%2031141211735488000111550010000686861010737878.pdf" TargetMode="External"/><Relationship Id="rId10" Type="http://schemas.openxmlformats.org/officeDocument/2006/relationships/hyperlink" Target="../../jgervasio/Downloads/J%2031140411735488000111550010000473951009996291.pdf" TargetMode="External"/><Relationship Id="rId31" Type="http://schemas.openxmlformats.org/officeDocument/2006/relationships/hyperlink" Target="../../jgervasio/Downloads/FF%2031140811735488000111550010000605391010423447.pdf" TargetMode="External"/><Relationship Id="rId44" Type="http://schemas.openxmlformats.org/officeDocument/2006/relationships/hyperlink" Target="../../jgervasio/Downloads/SS%2031140911735488000111550010000640261010556621.pdf" TargetMode="External"/><Relationship Id="rId52" Type="http://schemas.openxmlformats.org/officeDocument/2006/relationships/hyperlink" Target="../../jgervasio/Downloads/AAA%2031141011735488000111550010000665151010653514.pdf" TargetMode="External"/><Relationship Id="rId60" Type="http://schemas.openxmlformats.org/officeDocument/2006/relationships/hyperlink" Target="../../jgervasio/Downloads/III%2031141211735488000111550010000694931010769620.pdf" TargetMode="External"/><Relationship Id="rId4" Type="http://schemas.openxmlformats.org/officeDocument/2006/relationships/hyperlink" Target="../../jgervasio/Downloads/D%2031140111735488000111550010000386961009708443.pdf" TargetMode="External"/><Relationship Id="rId9" Type="http://schemas.openxmlformats.org/officeDocument/2006/relationships/hyperlink" Target="../../jgervasio/Downloads/I%2031140411735488000111550010000468121009971744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M%2031140511735488000111550010000496401010075499.pdf" TargetMode="External"/><Relationship Id="rId18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R%2031140611735488000111550010000552354010251353.pdf" TargetMode="External"/><Relationship Id="rId26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Z%2031140711735488000111550010000589901010376906.pdf" TargetMode="External"/><Relationship Id="rId39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MM%2031140911735488000111550010000629921010515491.pdf" TargetMode="External"/><Relationship Id="rId21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U%2031140711735488000111550010000568101010308034.pdf" TargetMode="External"/><Relationship Id="rId34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HH%2031140811735488000111550010000611231010445311.pdf" TargetMode="External"/><Relationship Id="rId42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PP%2031140911735488000111550010000633971010530227.pdf" TargetMode="External"/><Relationship Id="rId47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UU%2031141011735488000111550010000646181010580051.pdf" TargetMode="External"/><Relationship Id="rId50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XX%2031141011735488000111550010000657061010622560.pdf" TargetMode="External"/><Relationship Id="rId55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EEE%2031141111735488000111550010000682131010719690.pdf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G%2031140211735488000111550010000413461009792395.pdf" TargetMode="External"/><Relationship Id="rId2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B%2031140111735488000111550010000385011009701849.pdf" TargetMode="External"/><Relationship Id="rId16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P%2031140511735488000111550010000509051010114842.pdf" TargetMode="External"/><Relationship Id="rId29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CC%2031140811735488000111550010000600851010410324.pdf" TargetMode="External"/><Relationship Id="rId11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K%2031140411735488000111550010000478284010012312.pdf" TargetMode="External"/><Relationship Id="rId24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X%2031140711735488000111550010000577744010339925.pdf" TargetMode="External"/><Relationship Id="rId32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FF%2031140811735488000111550010000605391010423447.pdf" TargetMode="External"/><Relationship Id="rId37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KK%2031140911735488000111550010000622421010482216.pdf" TargetMode="External"/><Relationship Id="rId40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NN%2031140911735488000111550010000632811010527131.pdf" TargetMode="External"/><Relationship Id="rId45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SS%2031140911735488000111550010000640261010556621.pdf" TargetMode="External"/><Relationship Id="rId53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CCC%2031141111735488000111550010000680571010713776.pdf" TargetMode="External"/><Relationship Id="rId58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HHH%2031141211735488000111550010000694131010767081.pdf" TargetMode="External"/><Relationship Id="rId5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E%2031140111735488000111550010000387811009711080.pdf" TargetMode="External"/><Relationship Id="rId61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KKK%2031141211735488000111550010000701731010796442.pdf" TargetMode="External"/><Relationship Id="rId19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S%2031140711735488000111550010000562181010286990.pdf" TargetMode="External"/><Relationship Id="rId14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N%2031140511735488000111550010000498271010082630.pdf" TargetMode="External"/><Relationship Id="rId22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V%2031140711735488000111550010000569141010311633.pdf" TargetMode="External"/><Relationship Id="rId27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AA%2031140711735488000111550010000590091010377213.pdf" TargetMode="External"/><Relationship Id="rId30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DD%2031140811735488000111550010000600961010410549.pdf" TargetMode="External"/><Relationship Id="rId35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II%2031140811735488000111550010000612741010450158.pdf" TargetMode="External"/><Relationship Id="rId43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QQ%2031140911735488000111550010000638561010549828.pdf" TargetMode="External"/><Relationship Id="rId48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VV%2031141011735488000111550010000647211010584287.pdf" TargetMode="External"/><Relationship Id="rId56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FFF%2031141211735488000111550010000686861010737878.pdf" TargetMode="External"/><Relationship Id="rId8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H%2031140311735488000111550010000442261009888014.pdf" TargetMode="External"/><Relationship Id="rId51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YY%2031141011735488000111550010000657941010627289.pdf" TargetMode="External"/><Relationship Id="rId3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C%2031140111735488000111550010000386061009705013.pdf" TargetMode="External"/><Relationship Id="rId12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L%2031140511735488000111550010000494451010068943.pdf" TargetMode="External"/><Relationship Id="rId17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Q%2031140611735488000111550010000537491010200596.pdf" TargetMode="External"/><Relationship Id="rId25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Y%2031140711735488000111550010000577031010337810.pdf" TargetMode="External"/><Relationship Id="rId33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GG%2031140811735488000111550010000606791010429101.pdf" TargetMode="External"/><Relationship Id="rId38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LL%2031140911735488000111550010000624481010491350.pdf" TargetMode="External"/><Relationship Id="rId46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TT%2031140911735488000111550010000643191010568095.pdf" TargetMode="External"/><Relationship Id="rId59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III%2031141211735488000111550010000694931010769620.pdf" TargetMode="External"/><Relationship Id="rId20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T%2031140711735488000111550010000566631010303329.pdf" TargetMode="External"/><Relationship Id="rId41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OO%2031140911735488000111550010000632831010527152.pdf" TargetMode="External"/><Relationship Id="rId54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DDD%2031141111735488000111550010000680841010715300.pdf" TargetMode="External"/><Relationship Id="rId62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LLL%2031141211735488000111550010000702601010799112.pdf" TargetMode="External"/><Relationship Id="rId1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A%2033140704216957000120550010002909751001989134.pdf" TargetMode="External"/><Relationship Id="rId6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F%2031140111735488000111550010000391361009722755.pdf" TargetMode="External"/><Relationship Id="rId15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O%2031140511735488000111550010000507211010109485.pdf" TargetMode="External"/><Relationship Id="rId23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W%2031140711735488000111550010000575271010330930.pdf" TargetMode="External"/><Relationship Id="rId28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BB%2031140811735488000111550010000599684010406947.pdf" TargetMode="External"/><Relationship Id="rId36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JJ%2031140811735488000111550010000613561010453316.pdf" TargetMode="External"/><Relationship Id="rId49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WW%2031141011735488000111550010000654551010613658.pdf" TargetMode="External"/><Relationship Id="rId57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GGG%2031141211735488000111550010000692161010757877.pdf" TargetMode="External"/><Relationship Id="rId10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J%2031140411735488000111550010000473951009996291.pdf" TargetMode="External"/><Relationship Id="rId31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EE%2031140811735488000111550010000602451010414660.pdf" TargetMode="External"/><Relationship Id="rId44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RR%2031140911735488000111550010000639281010553460.pdf" TargetMode="External"/><Relationship Id="rId52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ZZ%2031141011735488000111550010000660931010638700.pdf" TargetMode="External"/><Relationship Id="rId60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JJJ%2031141211735488000111550010000695101010770620.pdf" TargetMode="External"/><Relationship Id="rId4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D%2031140111735488000111550010000386961009708443.pdf" TargetMode="External"/><Relationship Id="rId9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I%2031140411735488000111550010000468121009971744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QQ%2031140911735488000111550010000638561010549828.pdf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U%2031140711735488000111550010000568101010308034.pdf" TargetMode="External"/><Relationship Id="rId7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PP%2031140911735488000111550010000633971010530227.pdf" TargetMode="External"/><Relationship Id="rId12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JJJ%2031141211735488000111550010000695101010770620.pdf" TargetMode="External"/><Relationship Id="rId2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R%2031140611735488000111550010000552354010251353.pdf" TargetMode="External"/><Relationship Id="rId1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A%2033140704216957000120550010002909751001989134.pdf" TargetMode="External"/><Relationship Id="rId6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NN%2031140911735488000111550010000632811010527131.pdf" TargetMode="External"/><Relationship Id="rId11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HHH%2031141211735488000111550010000694131010767081.pdf" TargetMode="External"/><Relationship Id="rId5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BB%2031140811735488000111550010000599684010406947.pdf" TargetMode="External"/><Relationship Id="rId10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AAA%2031141011735488000111550010000665151010653514.pdf" TargetMode="External"/><Relationship Id="rId4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W%2031140711735488000111550010000575271010330930.pdf" TargetMode="External"/><Relationship Id="rId9" Type="http://schemas.openxmlformats.org/officeDocument/2006/relationships/hyperlink" Target="../../MALHAS%20ELETR&#212;NICAS/MEDICAMENTOS/MALHA%20MEDICAMENTOS%202014/MUNIC&#205;PIOS%202014/(A)%20EXECU&#199;&#195;O%202014/(A)%20Regi&#245;es%202014/(A)%20Mata%202014/(A)%20Matias%20Barbosa%202014/TT%2031140911735488000111550010000643191010568095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9"/>
  <sheetViews>
    <sheetView workbookViewId="0">
      <selection activeCell="D22" sqref="D22"/>
    </sheetView>
  </sheetViews>
  <sheetFormatPr defaultRowHeight="15" x14ac:dyDescent="0.25"/>
  <cols>
    <col min="1" max="1" width="17.85546875" bestFit="1" customWidth="1"/>
    <col min="2" max="2" width="34.28515625" bestFit="1" customWidth="1"/>
    <col min="3" max="3" width="15.140625" bestFit="1" customWidth="1"/>
    <col min="4" max="4" width="28.85546875" customWidth="1"/>
    <col min="5" max="5" width="8.7109375" bestFit="1" customWidth="1"/>
    <col min="6" max="6" width="5.7109375" bestFit="1" customWidth="1"/>
    <col min="7" max="7" width="7" bestFit="1" customWidth="1"/>
    <col min="8" max="8" width="7.42578125" bestFit="1" customWidth="1"/>
    <col min="9" max="9" width="7.85546875" bestFit="1" customWidth="1"/>
    <col min="10" max="10" width="7.28515625" bestFit="1" customWidth="1"/>
    <col min="11" max="11" width="10.7109375" bestFit="1" customWidth="1"/>
    <col min="12" max="12" width="38.7109375" customWidth="1"/>
    <col min="13" max="13" width="12.28515625" bestFit="1" customWidth="1"/>
    <col min="14" max="14" width="9" bestFit="1" customWidth="1"/>
    <col min="15" max="15" width="8.5703125" bestFit="1" customWidth="1"/>
    <col min="16" max="16" width="36.5703125" bestFit="1" customWidth="1"/>
    <col min="17" max="17" width="12.140625" bestFit="1" customWidth="1"/>
    <col min="18" max="18" width="18.140625" bestFit="1" customWidth="1"/>
    <col min="19" max="19" width="36.5703125" bestFit="1" customWidth="1"/>
    <col min="20" max="20" width="10" bestFit="1" customWidth="1"/>
    <col min="21" max="21" width="3.85546875" bestFit="1" customWidth="1"/>
    <col min="22" max="22" width="6.85546875" bestFit="1" customWidth="1"/>
    <col min="23" max="23" width="11" bestFit="1" customWidth="1"/>
    <col min="24" max="24" width="9" bestFit="1" customWidth="1"/>
    <col min="25" max="25" width="10.85546875" bestFit="1" customWidth="1"/>
    <col min="26" max="26" width="10.5703125" bestFit="1" customWidth="1"/>
    <col min="27" max="27" width="16.42578125" bestFit="1" customWidth="1"/>
    <col min="28" max="28" width="15.85546875" customWidth="1"/>
    <col min="29" max="29" width="17.7109375" bestFit="1" customWidth="1"/>
    <col min="30" max="30" width="8.28515625" bestFit="1" customWidth="1"/>
  </cols>
  <sheetData>
    <row r="1" spans="1:30" x14ac:dyDescent="0.25">
      <c r="A1" s="51" t="s">
        <v>139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5.75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1:30" ht="18.75" thickBot="1" x14ac:dyDescent="0.3">
      <c r="A3" s="31" t="s">
        <v>140</v>
      </c>
      <c r="B3" s="32">
        <v>2014</v>
      </c>
      <c r="C3" s="33" t="s">
        <v>141</v>
      </c>
      <c r="D3" s="34" t="s">
        <v>142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6"/>
    </row>
    <row r="4" spans="1:30" ht="32.25" thickBot="1" x14ac:dyDescent="0.3">
      <c r="A4" s="2" t="s">
        <v>143</v>
      </c>
      <c r="B4" s="2" t="s">
        <v>144</v>
      </c>
      <c r="C4" s="2" t="s">
        <v>0</v>
      </c>
      <c r="D4" s="2" t="s">
        <v>1</v>
      </c>
      <c r="E4" s="2" t="s">
        <v>145</v>
      </c>
      <c r="F4" s="2" t="s">
        <v>146</v>
      </c>
      <c r="G4" s="2" t="s">
        <v>147</v>
      </c>
      <c r="H4" s="2" t="s">
        <v>148</v>
      </c>
      <c r="I4" s="2" t="s">
        <v>149</v>
      </c>
      <c r="J4" s="2" t="s">
        <v>150</v>
      </c>
      <c r="K4" s="2" t="s">
        <v>2</v>
      </c>
      <c r="L4" s="3" t="s">
        <v>3</v>
      </c>
      <c r="M4" s="2" t="s">
        <v>151</v>
      </c>
      <c r="N4" s="2" t="s">
        <v>4</v>
      </c>
      <c r="O4" s="2" t="s">
        <v>152</v>
      </c>
      <c r="P4" s="2" t="s">
        <v>153</v>
      </c>
      <c r="Q4" s="2" t="s">
        <v>154</v>
      </c>
      <c r="R4" s="2" t="s">
        <v>5</v>
      </c>
      <c r="S4" s="2" t="s">
        <v>155</v>
      </c>
      <c r="T4" s="2" t="s">
        <v>156</v>
      </c>
      <c r="U4" s="2" t="s">
        <v>157</v>
      </c>
      <c r="V4" s="2" t="s">
        <v>158</v>
      </c>
      <c r="W4" s="3" t="s">
        <v>159</v>
      </c>
      <c r="X4" s="2" t="s">
        <v>160</v>
      </c>
      <c r="Y4" s="2" t="s">
        <v>6</v>
      </c>
      <c r="Z4" s="2" t="s">
        <v>7</v>
      </c>
      <c r="AA4" s="2" t="s">
        <v>8</v>
      </c>
      <c r="AB4" s="2" t="s">
        <v>9</v>
      </c>
      <c r="AC4" s="2" t="s">
        <v>10</v>
      </c>
      <c r="AD4" s="37" t="s">
        <v>161</v>
      </c>
    </row>
    <row r="5" spans="1:30" ht="23.25" thickBot="1" x14ac:dyDescent="0.3">
      <c r="A5" s="4" t="s">
        <v>162</v>
      </c>
      <c r="B5" s="4" t="s">
        <v>163</v>
      </c>
      <c r="C5" s="4" t="s">
        <v>11</v>
      </c>
      <c r="D5" s="4" t="s">
        <v>12</v>
      </c>
      <c r="E5" s="4" t="s">
        <v>164</v>
      </c>
      <c r="F5" s="4" t="s">
        <v>165</v>
      </c>
      <c r="G5" s="4" t="s">
        <v>166</v>
      </c>
      <c r="H5" s="4" t="s">
        <v>167</v>
      </c>
      <c r="I5" s="4" t="s">
        <v>168</v>
      </c>
      <c r="J5" s="38" t="s">
        <v>169</v>
      </c>
      <c r="K5" s="4" t="s">
        <v>13</v>
      </c>
      <c r="L5" s="5" t="s">
        <v>14</v>
      </c>
      <c r="M5" s="39">
        <v>41822</v>
      </c>
      <c r="N5" s="6">
        <v>6181.8</v>
      </c>
      <c r="O5" s="40">
        <v>2</v>
      </c>
      <c r="P5" s="4" t="s">
        <v>170</v>
      </c>
      <c r="Q5" s="4" t="s">
        <v>171</v>
      </c>
      <c r="R5" s="4" t="s">
        <v>15</v>
      </c>
      <c r="S5" s="4" t="s">
        <v>172</v>
      </c>
      <c r="T5" s="4" t="s">
        <v>165</v>
      </c>
      <c r="U5" s="4" t="s">
        <v>165</v>
      </c>
      <c r="V5" s="4" t="s">
        <v>165</v>
      </c>
      <c r="W5" s="41">
        <v>19</v>
      </c>
      <c r="X5" s="6">
        <v>92</v>
      </c>
      <c r="Y5" s="6">
        <v>22.5</v>
      </c>
      <c r="Z5" s="6">
        <v>15.3</v>
      </c>
      <c r="AA5" s="6">
        <v>2070</v>
      </c>
      <c r="AB5" s="6">
        <v>1407.6</v>
      </c>
      <c r="AC5" s="6">
        <v>662.4</v>
      </c>
      <c r="AD5" s="42">
        <v>47.058823529411796</v>
      </c>
    </row>
    <row r="6" spans="1:30" ht="15.75" thickBot="1" x14ac:dyDescent="0.3">
      <c r="A6" s="52" t="s">
        <v>173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7">
        <f>SUM(AC5)</f>
        <v>662.4</v>
      </c>
      <c r="AD6" s="42"/>
    </row>
    <row r="7" spans="1:30" ht="23.25" thickBot="1" x14ac:dyDescent="0.3">
      <c r="A7" s="4" t="s">
        <v>162</v>
      </c>
      <c r="B7" s="4" t="s">
        <v>163</v>
      </c>
      <c r="C7" s="4" t="s">
        <v>16</v>
      </c>
      <c r="D7" s="4" t="s">
        <v>17</v>
      </c>
      <c r="E7" s="4" t="s">
        <v>165</v>
      </c>
      <c r="F7" s="4" t="s">
        <v>165</v>
      </c>
      <c r="G7" s="4" t="s">
        <v>174</v>
      </c>
      <c r="H7" s="4" t="s">
        <v>167</v>
      </c>
      <c r="I7" s="4" t="s">
        <v>168</v>
      </c>
      <c r="J7" s="38" t="s">
        <v>175</v>
      </c>
      <c r="K7" s="4" t="s">
        <v>176</v>
      </c>
      <c r="L7" s="5" t="s">
        <v>18</v>
      </c>
      <c r="M7" s="39">
        <v>41656</v>
      </c>
      <c r="N7" s="6">
        <v>2258.88</v>
      </c>
      <c r="O7" s="40">
        <v>5</v>
      </c>
      <c r="P7" s="4" t="s">
        <v>177</v>
      </c>
      <c r="Q7" s="4" t="s">
        <v>178</v>
      </c>
      <c r="R7" s="4" t="s">
        <v>19</v>
      </c>
      <c r="S7" s="4" t="s">
        <v>179</v>
      </c>
      <c r="T7" s="4" t="s">
        <v>165</v>
      </c>
      <c r="U7" s="4" t="s">
        <v>165</v>
      </c>
      <c r="V7" s="4" t="s">
        <v>165</v>
      </c>
      <c r="W7" s="41">
        <v>18</v>
      </c>
      <c r="X7" s="6">
        <v>2</v>
      </c>
      <c r="Y7" s="6">
        <v>639.65</v>
      </c>
      <c r="Z7" s="6">
        <v>565.83000000000004</v>
      </c>
      <c r="AA7" s="6">
        <v>1279.3</v>
      </c>
      <c r="AB7" s="6">
        <v>1131.6600000000001</v>
      </c>
      <c r="AC7" s="6">
        <v>147.63999999999999</v>
      </c>
      <c r="AD7" s="42">
        <v>13.046321333262499</v>
      </c>
    </row>
    <row r="8" spans="1:30" ht="23.25" thickBot="1" x14ac:dyDescent="0.3">
      <c r="A8" s="4" t="s">
        <v>162</v>
      </c>
      <c r="B8" s="4" t="s">
        <v>163</v>
      </c>
      <c r="C8" s="4" t="s">
        <v>16</v>
      </c>
      <c r="D8" s="4" t="s">
        <v>17</v>
      </c>
      <c r="E8" s="4" t="s">
        <v>165</v>
      </c>
      <c r="F8" s="4" t="s">
        <v>165</v>
      </c>
      <c r="G8" s="4" t="s">
        <v>174</v>
      </c>
      <c r="H8" s="4" t="s">
        <v>167</v>
      </c>
      <c r="I8" s="4" t="s">
        <v>168</v>
      </c>
      <c r="J8" s="38" t="s">
        <v>180</v>
      </c>
      <c r="K8" s="4" t="s">
        <v>181</v>
      </c>
      <c r="L8" s="5" t="s">
        <v>20</v>
      </c>
      <c r="M8" s="39">
        <v>41659</v>
      </c>
      <c r="N8" s="6">
        <v>474.49</v>
      </c>
      <c r="O8" s="40">
        <v>2</v>
      </c>
      <c r="P8" s="4" t="s">
        <v>182</v>
      </c>
      <c r="Q8" s="4" t="s">
        <v>183</v>
      </c>
      <c r="R8" s="4" t="s">
        <v>21</v>
      </c>
      <c r="S8" s="4" t="s">
        <v>184</v>
      </c>
      <c r="T8" s="4" t="s">
        <v>165</v>
      </c>
      <c r="U8" s="4" t="s">
        <v>164</v>
      </c>
      <c r="V8" s="4" t="s">
        <v>164</v>
      </c>
      <c r="W8" s="41">
        <v>0</v>
      </c>
      <c r="X8" s="6">
        <v>1</v>
      </c>
      <c r="Y8" s="6">
        <v>451.33</v>
      </c>
      <c r="Z8" s="6">
        <v>245.93</v>
      </c>
      <c r="AA8" s="6">
        <v>451.33</v>
      </c>
      <c r="AB8" s="6">
        <v>245.93</v>
      </c>
      <c r="AC8" s="6">
        <v>205.4</v>
      </c>
      <c r="AD8" s="42">
        <v>83.519700727849397</v>
      </c>
    </row>
    <row r="9" spans="1:30" ht="23.25" thickBot="1" x14ac:dyDescent="0.3">
      <c r="A9" s="4" t="s">
        <v>162</v>
      </c>
      <c r="B9" s="4" t="s">
        <v>163</v>
      </c>
      <c r="C9" s="4" t="s">
        <v>16</v>
      </c>
      <c r="D9" s="4" t="s">
        <v>17</v>
      </c>
      <c r="E9" s="4" t="s">
        <v>165</v>
      </c>
      <c r="F9" s="4" t="s">
        <v>165</v>
      </c>
      <c r="G9" s="4" t="s">
        <v>174</v>
      </c>
      <c r="H9" s="4" t="s">
        <v>167</v>
      </c>
      <c r="I9" s="4" t="s">
        <v>168</v>
      </c>
      <c r="J9" s="38" t="s">
        <v>185</v>
      </c>
      <c r="K9" s="4" t="s">
        <v>186</v>
      </c>
      <c r="L9" s="5" t="s">
        <v>22</v>
      </c>
      <c r="M9" s="39">
        <v>41660</v>
      </c>
      <c r="N9" s="6">
        <v>1887.58</v>
      </c>
      <c r="O9" s="40">
        <v>6</v>
      </c>
      <c r="P9" s="4" t="s">
        <v>182</v>
      </c>
      <c r="Q9" s="4" t="s">
        <v>183</v>
      </c>
      <c r="R9" s="4" t="s">
        <v>21</v>
      </c>
      <c r="S9" s="4" t="s">
        <v>184</v>
      </c>
      <c r="T9" s="4" t="s">
        <v>165</v>
      </c>
      <c r="U9" s="4" t="s">
        <v>164</v>
      </c>
      <c r="V9" s="4" t="s">
        <v>164</v>
      </c>
      <c r="W9" s="41">
        <v>0</v>
      </c>
      <c r="X9" s="6">
        <v>3</v>
      </c>
      <c r="Y9" s="6">
        <v>451.33</v>
      </c>
      <c r="Z9" s="6">
        <v>245.93</v>
      </c>
      <c r="AA9" s="6">
        <v>1353.99</v>
      </c>
      <c r="AB9" s="6">
        <v>737.79</v>
      </c>
      <c r="AC9" s="6">
        <v>616.20000000000005</v>
      </c>
      <c r="AD9" s="42">
        <v>83.519700727849397</v>
      </c>
    </row>
    <row r="10" spans="1:30" ht="23.25" thickBot="1" x14ac:dyDescent="0.3">
      <c r="A10" s="4" t="s">
        <v>162</v>
      </c>
      <c r="B10" s="4" t="s">
        <v>163</v>
      </c>
      <c r="C10" s="4" t="s">
        <v>16</v>
      </c>
      <c r="D10" s="4" t="s">
        <v>17</v>
      </c>
      <c r="E10" s="4" t="s">
        <v>165</v>
      </c>
      <c r="F10" s="4" t="s">
        <v>165</v>
      </c>
      <c r="G10" s="4" t="s">
        <v>174</v>
      </c>
      <c r="H10" s="4" t="s">
        <v>167</v>
      </c>
      <c r="I10" s="4" t="s">
        <v>168</v>
      </c>
      <c r="J10" s="38" t="s">
        <v>187</v>
      </c>
      <c r="K10" s="4" t="s">
        <v>188</v>
      </c>
      <c r="L10" s="5" t="s">
        <v>23</v>
      </c>
      <c r="M10" s="39">
        <v>41661</v>
      </c>
      <c r="N10" s="6">
        <v>723.75</v>
      </c>
      <c r="O10" s="40">
        <v>1</v>
      </c>
      <c r="P10" s="4" t="s">
        <v>189</v>
      </c>
      <c r="Q10" s="4" t="s">
        <v>190</v>
      </c>
      <c r="R10" s="4" t="s">
        <v>24</v>
      </c>
      <c r="S10" s="4" t="s">
        <v>191</v>
      </c>
      <c r="T10" s="4" t="s">
        <v>165</v>
      </c>
      <c r="U10" s="4" t="s">
        <v>164</v>
      </c>
      <c r="V10" s="4" t="s">
        <v>164</v>
      </c>
      <c r="W10" s="41">
        <v>0</v>
      </c>
      <c r="X10" s="6">
        <v>4</v>
      </c>
      <c r="Y10" s="6">
        <v>180.9375</v>
      </c>
      <c r="Z10" s="6">
        <v>98.59</v>
      </c>
      <c r="AA10" s="6">
        <v>723.75</v>
      </c>
      <c r="AB10" s="6">
        <v>394.36</v>
      </c>
      <c r="AC10" s="6">
        <v>329.39</v>
      </c>
      <c r="AD10" s="42">
        <v>83.5252053960848</v>
      </c>
    </row>
    <row r="11" spans="1:30" ht="23.25" thickBot="1" x14ac:dyDescent="0.3">
      <c r="A11" s="4" t="s">
        <v>162</v>
      </c>
      <c r="B11" s="4" t="s">
        <v>163</v>
      </c>
      <c r="C11" s="4" t="s">
        <v>16</v>
      </c>
      <c r="D11" s="4" t="s">
        <v>17</v>
      </c>
      <c r="E11" s="4" t="s">
        <v>165</v>
      </c>
      <c r="F11" s="4" t="s">
        <v>165</v>
      </c>
      <c r="G11" s="4" t="s">
        <v>174</v>
      </c>
      <c r="H11" s="4" t="s">
        <v>167</v>
      </c>
      <c r="I11" s="4" t="s">
        <v>168</v>
      </c>
      <c r="J11" s="38" t="s">
        <v>192</v>
      </c>
      <c r="K11" s="4" t="s">
        <v>193</v>
      </c>
      <c r="L11" s="5" t="s">
        <v>25</v>
      </c>
      <c r="M11" s="39">
        <v>41666</v>
      </c>
      <c r="N11" s="6">
        <v>6725.34</v>
      </c>
      <c r="O11" s="40">
        <v>1</v>
      </c>
      <c r="P11" s="4" t="s">
        <v>194</v>
      </c>
      <c r="Q11" s="4" t="s">
        <v>195</v>
      </c>
      <c r="R11" s="4" t="s">
        <v>26</v>
      </c>
      <c r="S11" s="4" t="s">
        <v>196</v>
      </c>
      <c r="T11" s="4" t="s">
        <v>165</v>
      </c>
      <c r="U11" s="4" t="s">
        <v>165</v>
      </c>
      <c r="V11" s="4" t="s">
        <v>164</v>
      </c>
      <c r="W11" s="41">
        <v>0</v>
      </c>
      <c r="X11" s="6">
        <v>1</v>
      </c>
      <c r="Y11" s="6">
        <v>6725.34</v>
      </c>
      <c r="Z11" s="6">
        <v>4693.41</v>
      </c>
      <c r="AA11" s="6">
        <v>6725.34</v>
      </c>
      <c r="AB11" s="6">
        <v>4693.41</v>
      </c>
      <c r="AC11" s="6">
        <v>2031.93</v>
      </c>
      <c r="AD11" s="42">
        <v>43.2932558630079</v>
      </c>
    </row>
    <row r="12" spans="1:30" ht="23.25" thickBot="1" x14ac:dyDescent="0.3">
      <c r="A12" s="4" t="s">
        <v>162</v>
      </c>
      <c r="B12" s="4" t="s">
        <v>163</v>
      </c>
      <c r="C12" s="4" t="s">
        <v>16</v>
      </c>
      <c r="D12" s="4" t="s">
        <v>17</v>
      </c>
      <c r="E12" s="4" t="s">
        <v>165</v>
      </c>
      <c r="F12" s="4" t="s">
        <v>165</v>
      </c>
      <c r="G12" s="4" t="s">
        <v>174</v>
      </c>
      <c r="H12" s="4" t="s">
        <v>167</v>
      </c>
      <c r="I12" s="4" t="s">
        <v>168</v>
      </c>
      <c r="J12" s="38" t="s">
        <v>197</v>
      </c>
      <c r="K12" s="4" t="s">
        <v>198</v>
      </c>
      <c r="L12" s="5" t="s">
        <v>27</v>
      </c>
      <c r="M12" s="39">
        <v>41684</v>
      </c>
      <c r="N12" s="6">
        <v>1934.99</v>
      </c>
      <c r="O12" s="40">
        <v>1</v>
      </c>
      <c r="P12" s="4" t="s">
        <v>199</v>
      </c>
      <c r="Q12" s="4" t="s">
        <v>200</v>
      </c>
      <c r="R12" s="4" t="s">
        <v>28</v>
      </c>
      <c r="S12" s="4" t="s">
        <v>201</v>
      </c>
      <c r="T12" s="4" t="s">
        <v>165</v>
      </c>
      <c r="U12" s="4" t="s">
        <v>165</v>
      </c>
      <c r="V12" s="4" t="s">
        <v>165</v>
      </c>
      <c r="W12" s="41">
        <v>18</v>
      </c>
      <c r="X12" s="6">
        <v>1</v>
      </c>
      <c r="Y12" s="6">
        <v>1934.9884</v>
      </c>
      <c r="Z12" s="6">
        <v>1646.79</v>
      </c>
      <c r="AA12" s="6">
        <v>1934.9884</v>
      </c>
      <c r="AB12" s="6">
        <v>1646.79</v>
      </c>
      <c r="AC12" s="6">
        <v>288.19839999999999</v>
      </c>
      <c r="AD12" s="42">
        <v>17.500616350597198</v>
      </c>
    </row>
    <row r="13" spans="1:30" ht="23.25" thickBot="1" x14ac:dyDescent="0.3">
      <c r="A13" s="4" t="s">
        <v>162</v>
      </c>
      <c r="B13" s="4" t="s">
        <v>163</v>
      </c>
      <c r="C13" s="4" t="s">
        <v>16</v>
      </c>
      <c r="D13" s="4" t="s">
        <v>17</v>
      </c>
      <c r="E13" s="4" t="s">
        <v>165</v>
      </c>
      <c r="F13" s="4" t="s">
        <v>165</v>
      </c>
      <c r="G13" s="4" t="s">
        <v>174</v>
      </c>
      <c r="H13" s="4" t="s">
        <v>167</v>
      </c>
      <c r="I13" s="4" t="s">
        <v>168</v>
      </c>
      <c r="J13" s="38" t="s">
        <v>202</v>
      </c>
      <c r="K13" s="4" t="s">
        <v>203</v>
      </c>
      <c r="L13" s="5" t="s">
        <v>29</v>
      </c>
      <c r="M13" s="39">
        <v>41715</v>
      </c>
      <c r="N13" s="6">
        <v>1934.99</v>
      </c>
      <c r="O13" s="40">
        <v>1</v>
      </c>
      <c r="P13" s="4" t="s">
        <v>199</v>
      </c>
      <c r="Q13" s="4" t="s">
        <v>200</v>
      </c>
      <c r="R13" s="4" t="s">
        <v>28</v>
      </c>
      <c r="S13" s="4" t="s">
        <v>201</v>
      </c>
      <c r="T13" s="4" t="s">
        <v>165</v>
      </c>
      <c r="U13" s="4" t="s">
        <v>165</v>
      </c>
      <c r="V13" s="4" t="s">
        <v>165</v>
      </c>
      <c r="W13" s="41">
        <v>18</v>
      </c>
      <c r="X13" s="6">
        <v>1</v>
      </c>
      <c r="Y13" s="6">
        <v>1934.9884</v>
      </c>
      <c r="Z13" s="6">
        <v>1646.79</v>
      </c>
      <c r="AA13" s="6">
        <v>1934.9884</v>
      </c>
      <c r="AB13" s="6">
        <v>1646.79</v>
      </c>
      <c r="AC13" s="6">
        <v>288.19839999999999</v>
      </c>
      <c r="AD13" s="42">
        <v>17.500616350597198</v>
      </c>
    </row>
    <row r="14" spans="1:30" ht="23.25" thickBot="1" x14ac:dyDescent="0.3">
      <c r="A14" s="4" t="s">
        <v>162</v>
      </c>
      <c r="B14" s="4" t="s">
        <v>163</v>
      </c>
      <c r="C14" s="4" t="s">
        <v>16</v>
      </c>
      <c r="D14" s="4" t="s">
        <v>17</v>
      </c>
      <c r="E14" s="4" t="s">
        <v>165</v>
      </c>
      <c r="F14" s="4" t="s">
        <v>165</v>
      </c>
      <c r="G14" s="4" t="s">
        <v>174</v>
      </c>
      <c r="H14" s="4" t="s">
        <v>167</v>
      </c>
      <c r="I14" s="4" t="s">
        <v>168</v>
      </c>
      <c r="J14" s="38" t="s">
        <v>204</v>
      </c>
      <c r="K14" s="4" t="s">
        <v>205</v>
      </c>
      <c r="L14" s="5" t="s">
        <v>30</v>
      </c>
      <c r="M14" s="39">
        <v>41737</v>
      </c>
      <c r="N14" s="6">
        <v>6793.93</v>
      </c>
      <c r="O14" s="40">
        <v>1</v>
      </c>
      <c r="P14" s="4" t="s">
        <v>194</v>
      </c>
      <c r="Q14" s="4" t="s">
        <v>195</v>
      </c>
      <c r="R14" s="4" t="s">
        <v>26</v>
      </c>
      <c r="S14" s="4" t="s">
        <v>196</v>
      </c>
      <c r="T14" s="4" t="s">
        <v>165</v>
      </c>
      <c r="U14" s="4" t="s">
        <v>165</v>
      </c>
      <c r="V14" s="4" t="s">
        <v>165</v>
      </c>
      <c r="W14" s="41">
        <v>18</v>
      </c>
      <c r="X14" s="6">
        <v>1</v>
      </c>
      <c r="Y14" s="6">
        <v>6793.93</v>
      </c>
      <c r="Z14" s="6">
        <v>5723.67</v>
      </c>
      <c r="AA14" s="6">
        <v>6793.93</v>
      </c>
      <c r="AB14" s="6">
        <v>5723.67</v>
      </c>
      <c r="AC14" s="6">
        <v>1070.26</v>
      </c>
      <c r="AD14" s="42">
        <v>18.698841827009598</v>
      </c>
    </row>
    <row r="15" spans="1:30" ht="23.25" thickBot="1" x14ac:dyDescent="0.3">
      <c r="A15" s="4" t="s">
        <v>162</v>
      </c>
      <c r="B15" s="4" t="s">
        <v>163</v>
      </c>
      <c r="C15" s="4" t="s">
        <v>16</v>
      </c>
      <c r="D15" s="4" t="s">
        <v>17</v>
      </c>
      <c r="E15" s="4" t="s">
        <v>165</v>
      </c>
      <c r="F15" s="4" t="s">
        <v>165</v>
      </c>
      <c r="G15" s="4" t="s">
        <v>174</v>
      </c>
      <c r="H15" s="4" t="s">
        <v>167</v>
      </c>
      <c r="I15" s="4" t="s">
        <v>168</v>
      </c>
      <c r="J15" s="38" t="s">
        <v>206</v>
      </c>
      <c r="K15" s="4" t="s">
        <v>207</v>
      </c>
      <c r="L15" s="5" t="s">
        <v>31</v>
      </c>
      <c r="M15" s="39">
        <v>41744</v>
      </c>
      <c r="N15" s="6">
        <v>3384.34</v>
      </c>
      <c r="O15" s="40">
        <v>17</v>
      </c>
      <c r="P15" s="4" t="s">
        <v>177</v>
      </c>
      <c r="Q15" s="4" t="s">
        <v>208</v>
      </c>
      <c r="R15" s="4" t="s">
        <v>19</v>
      </c>
      <c r="S15" s="4" t="s">
        <v>209</v>
      </c>
      <c r="T15" s="4" t="s">
        <v>165</v>
      </c>
      <c r="U15" s="4" t="s">
        <v>165</v>
      </c>
      <c r="V15" s="4" t="s">
        <v>165</v>
      </c>
      <c r="W15" s="41">
        <v>18</v>
      </c>
      <c r="X15" s="6">
        <v>2</v>
      </c>
      <c r="Y15" s="6">
        <v>639.65</v>
      </c>
      <c r="Z15" s="6">
        <v>565.83000000000004</v>
      </c>
      <c r="AA15" s="6">
        <v>1279.3</v>
      </c>
      <c r="AB15" s="6">
        <v>1131.6600000000001</v>
      </c>
      <c r="AC15" s="6">
        <v>147.63999999999999</v>
      </c>
      <c r="AD15" s="42">
        <v>13.046321333262499</v>
      </c>
    </row>
    <row r="16" spans="1:30" ht="23.25" thickBot="1" x14ac:dyDescent="0.3">
      <c r="A16" s="4" t="s">
        <v>162</v>
      </c>
      <c r="B16" s="4" t="s">
        <v>163</v>
      </c>
      <c r="C16" s="4" t="s">
        <v>16</v>
      </c>
      <c r="D16" s="4" t="s">
        <v>17</v>
      </c>
      <c r="E16" s="4" t="s">
        <v>165</v>
      </c>
      <c r="F16" s="4" t="s">
        <v>165</v>
      </c>
      <c r="G16" s="4" t="s">
        <v>174</v>
      </c>
      <c r="H16" s="4" t="s">
        <v>167</v>
      </c>
      <c r="I16" s="4" t="s">
        <v>168</v>
      </c>
      <c r="J16" s="38" t="s">
        <v>210</v>
      </c>
      <c r="K16" s="4" t="s">
        <v>211</v>
      </c>
      <c r="L16" s="5" t="s">
        <v>32</v>
      </c>
      <c r="M16" s="39">
        <v>41751</v>
      </c>
      <c r="N16" s="6">
        <v>3909.45</v>
      </c>
      <c r="O16" s="40">
        <v>1</v>
      </c>
      <c r="P16" s="4" t="s">
        <v>199</v>
      </c>
      <c r="Q16" s="4" t="s">
        <v>200</v>
      </c>
      <c r="R16" s="4" t="s">
        <v>28</v>
      </c>
      <c r="S16" s="4" t="s">
        <v>201</v>
      </c>
      <c r="T16" s="4" t="s">
        <v>165</v>
      </c>
      <c r="U16" s="4" t="s">
        <v>165</v>
      </c>
      <c r="V16" s="4" t="s">
        <v>165</v>
      </c>
      <c r="W16" s="41">
        <v>18</v>
      </c>
      <c r="X16" s="6">
        <v>2</v>
      </c>
      <c r="Y16" s="6">
        <v>1954.7249999999999</v>
      </c>
      <c r="Z16" s="6">
        <v>1663.59</v>
      </c>
      <c r="AA16" s="6">
        <v>3909.45</v>
      </c>
      <c r="AB16" s="6">
        <v>3327.18</v>
      </c>
      <c r="AC16" s="6">
        <v>582.27</v>
      </c>
      <c r="AD16" s="42">
        <v>17.5004057490127</v>
      </c>
    </row>
    <row r="17" spans="1:30" ht="23.25" thickBot="1" x14ac:dyDescent="0.3">
      <c r="A17" s="4" t="s">
        <v>162</v>
      </c>
      <c r="B17" s="4" t="s">
        <v>163</v>
      </c>
      <c r="C17" s="4" t="s">
        <v>16</v>
      </c>
      <c r="D17" s="4" t="s">
        <v>17</v>
      </c>
      <c r="E17" s="4" t="s">
        <v>165</v>
      </c>
      <c r="F17" s="4" t="s">
        <v>165</v>
      </c>
      <c r="G17" s="4" t="s">
        <v>174</v>
      </c>
      <c r="H17" s="4" t="s">
        <v>167</v>
      </c>
      <c r="I17" s="4" t="s">
        <v>168</v>
      </c>
      <c r="J17" s="38" t="s">
        <v>212</v>
      </c>
      <c r="K17" s="4" t="s">
        <v>213</v>
      </c>
      <c r="L17" s="5" t="s">
        <v>33</v>
      </c>
      <c r="M17" s="39">
        <v>41766</v>
      </c>
      <c r="N17" s="6">
        <v>3043.73</v>
      </c>
      <c r="O17" s="40">
        <v>2</v>
      </c>
      <c r="P17" s="4" t="s">
        <v>214</v>
      </c>
      <c r="Q17" s="4" t="s">
        <v>215</v>
      </c>
      <c r="R17" s="4" t="s">
        <v>34</v>
      </c>
      <c r="S17" s="4" t="s">
        <v>216</v>
      </c>
      <c r="T17" s="4" t="s">
        <v>165</v>
      </c>
      <c r="U17" s="4" t="s">
        <v>165</v>
      </c>
      <c r="V17" s="4" t="s">
        <v>165</v>
      </c>
      <c r="W17" s="41">
        <v>18</v>
      </c>
      <c r="X17" s="6">
        <v>1</v>
      </c>
      <c r="Y17" s="6">
        <v>1570.59</v>
      </c>
      <c r="Z17" s="6">
        <v>1336.66</v>
      </c>
      <c r="AA17" s="6">
        <v>1570.59</v>
      </c>
      <c r="AB17" s="6">
        <v>1336.66</v>
      </c>
      <c r="AC17" s="6">
        <v>233.93</v>
      </c>
      <c r="AD17" s="42">
        <v>17.501084793440398</v>
      </c>
    </row>
    <row r="18" spans="1:30" ht="23.25" thickBot="1" x14ac:dyDescent="0.3">
      <c r="A18" s="4" t="s">
        <v>162</v>
      </c>
      <c r="B18" s="4" t="s">
        <v>163</v>
      </c>
      <c r="C18" s="4" t="s">
        <v>16</v>
      </c>
      <c r="D18" s="4" t="s">
        <v>17</v>
      </c>
      <c r="E18" s="4" t="s">
        <v>165</v>
      </c>
      <c r="F18" s="4" t="s">
        <v>165</v>
      </c>
      <c r="G18" s="4" t="s">
        <v>174</v>
      </c>
      <c r="H18" s="4" t="s">
        <v>167</v>
      </c>
      <c r="I18" s="4" t="s">
        <v>168</v>
      </c>
      <c r="J18" s="38" t="s">
        <v>217</v>
      </c>
      <c r="K18" s="4" t="s">
        <v>218</v>
      </c>
      <c r="L18" s="5" t="s">
        <v>35</v>
      </c>
      <c r="M18" s="39">
        <v>41767</v>
      </c>
      <c r="N18" s="6">
        <v>6950.65</v>
      </c>
      <c r="O18" s="40">
        <v>1</v>
      </c>
      <c r="P18" s="4" t="s">
        <v>194</v>
      </c>
      <c r="Q18" s="4" t="s">
        <v>195</v>
      </c>
      <c r="R18" s="4" t="s">
        <v>26</v>
      </c>
      <c r="S18" s="4" t="s">
        <v>196</v>
      </c>
      <c r="T18" s="4" t="s">
        <v>165</v>
      </c>
      <c r="U18" s="4" t="s">
        <v>165</v>
      </c>
      <c r="V18" s="4" t="s">
        <v>165</v>
      </c>
      <c r="W18" s="41">
        <v>18</v>
      </c>
      <c r="X18" s="6">
        <v>1</v>
      </c>
      <c r="Y18" s="6">
        <v>6950.65</v>
      </c>
      <c r="Z18" s="6">
        <v>5915.41</v>
      </c>
      <c r="AA18" s="6">
        <v>6950.65</v>
      </c>
      <c r="AB18" s="6">
        <v>5915.41</v>
      </c>
      <c r="AC18" s="6">
        <v>1035.24</v>
      </c>
      <c r="AD18" s="42">
        <v>17.500731141205701</v>
      </c>
    </row>
    <row r="19" spans="1:30" ht="23.25" thickBot="1" x14ac:dyDescent="0.3">
      <c r="A19" s="4" t="s">
        <v>162</v>
      </c>
      <c r="B19" s="4" t="s">
        <v>163</v>
      </c>
      <c r="C19" s="4" t="s">
        <v>16</v>
      </c>
      <c r="D19" s="4" t="s">
        <v>17</v>
      </c>
      <c r="E19" s="4" t="s">
        <v>165</v>
      </c>
      <c r="F19" s="4" t="s">
        <v>165</v>
      </c>
      <c r="G19" s="4" t="s">
        <v>174</v>
      </c>
      <c r="H19" s="4" t="s">
        <v>167</v>
      </c>
      <c r="I19" s="4" t="s">
        <v>168</v>
      </c>
      <c r="J19" s="38" t="s">
        <v>165</v>
      </c>
      <c r="K19" s="4" t="s">
        <v>219</v>
      </c>
      <c r="L19" s="8" t="s">
        <v>36</v>
      </c>
      <c r="M19" s="39">
        <v>41771</v>
      </c>
      <c r="N19" s="6">
        <v>2266.96</v>
      </c>
      <c r="O19" s="40">
        <v>2</v>
      </c>
      <c r="P19" s="4" t="s">
        <v>220</v>
      </c>
      <c r="Q19" s="4" t="s">
        <v>221</v>
      </c>
      <c r="R19" s="4" t="s">
        <v>37</v>
      </c>
      <c r="S19" s="4" t="s">
        <v>222</v>
      </c>
      <c r="T19" s="4" t="s">
        <v>165</v>
      </c>
      <c r="U19" s="4" t="s">
        <v>165</v>
      </c>
      <c r="V19" s="4" t="s">
        <v>165</v>
      </c>
      <c r="W19" s="41">
        <v>18</v>
      </c>
      <c r="X19" s="6">
        <v>10</v>
      </c>
      <c r="Y19" s="6">
        <v>120.38500000000001</v>
      </c>
      <c r="Z19" s="6">
        <v>102.45</v>
      </c>
      <c r="AA19" s="6">
        <v>1203.8499999999999</v>
      </c>
      <c r="AB19" s="6">
        <v>1024.5</v>
      </c>
      <c r="AC19" s="6">
        <v>179.35</v>
      </c>
      <c r="AD19" s="42">
        <v>17.5061005368472</v>
      </c>
    </row>
    <row r="20" spans="1:30" ht="15.75" thickBot="1" x14ac:dyDescent="0.3">
      <c r="A20" s="4" t="s">
        <v>162</v>
      </c>
      <c r="B20" s="4" t="s">
        <v>163</v>
      </c>
      <c r="C20" s="4" t="s">
        <v>16</v>
      </c>
      <c r="D20" s="4" t="s">
        <v>17</v>
      </c>
      <c r="E20" s="4" t="s">
        <v>165</v>
      </c>
      <c r="F20" s="4" t="s">
        <v>165</v>
      </c>
      <c r="G20" s="4" t="s">
        <v>174</v>
      </c>
      <c r="H20" s="4" t="s">
        <v>167</v>
      </c>
      <c r="I20" s="4" t="s">
        <v>168</v>
      </c>
      <c r="J20" s="38" t="s">
        <v>223</v>
      </c>
      <c r="K20" s="4" t="s">
        <v>224</v>
      </c>
      <c r="L20" s="9" t="s">
        <v>38</v>
      </c>
      <c r="M20" s="39">
        <v>41774</v>
      </c>
      <c r="N20" s="6">
        <v>2647.08</v>
      </c>
      <c r="O20" s="40">
        <v>6</v>
      </c>
      <c r="P20" s="4" t="s">
        <v>177</v>
      </c>
      <c r="Q20" s="4" t="s">
        <v>208</v>
      </c>
      <c r="R20" s="4" t="s">
        <v>19</v>
      </c>
      <c r="S20" s="4" t="s">
        <v>209</v>
      </c>
      <c r="T20" s="4" t="s">
        <v>165</v>
      </c>
      <c r="U20" s="4" t="s">
        <v>165</v>
      </c>
      <c r="V20" s="4" t="s">
        <v>165</v>
      </c>
      <c r="W20" s="41">
        <v>18</v>
      </c>
      <c r="X20" s="6">
        <v>2</v>
      </c>
      <c r="Y20" s="6">
        <v>646.17499999999995</v>
      </c>
      <c r="Z20" s="6">
        <v>571.6</v>
      </c>
      <c r="AA20" s="6">
        <v>1292.3499999999999</v>
      </c>
      <c r="AB20" s="6">
        <v>1143.2</v>
      </c>
      <c r="AC20" s="6">
        <v>149.15</v>
      </c>
      <c r="AD20" s="42">
        <v>13.046710986703999</v>
      </c>
    </row>
    <row r="21" spans="1:30" ht="23.25" thickBot="1" x14ac:dyDescent="0.3">
      <c r="A21" s="4" t="s">
        <v>162</v>
      </c>
      <c r="B21" s="4" t="s">
        <v>163</v>
      </c>
      <c r="C21" s="4" t="s">
        <v>16</v>
      </c>
      <c r="D21" s="4" t="s">
        <v>17</v>
      </c>
      <c r="E21" s="4" t="s">
        <v>165</v>
      </c>
      <c r="F21" s="4" t="s">
        <v>165</v>
      </c>
      <c r="G21" s="4" t="s">
        <v>174</v>
      </c>
      <c r="H21" s="4" t="s">
        <v>167</v>
      </c>
      <c r="I21" s="4" t="s">
        <v>168</v>
      </c>
      <c r="J21" s="38" t="s">
        <v>225</v>
      </c>
      <c r="K21" s="4" t="s">
        <v>226</v>
      </c>
      <c r="L21" s="5" t="s">
        <v>39</v>
      </c>
      <c r="M21" s="39">
        <v>41775</v>
      </c>
      <c r="N21" s="6">
        <v>1570.59</v>
      </c>
      <c r="O21" s="40">
        <v>1</v>
      </c>
      <c r="P21" s="4" t="s">
        <v>214</v>
      </c>
      <c r="Q21" s="4" t="s">
        <v>215</v>
      </c>
      <c r="R21" s="4" t="s">
        <v>34</v>
      </c>
      <c r="S21" s="4" t="s">
        <v>216</v>
      </c>
      <c r="T21" s="4" t="s">
        <v>165</v>
      </c>
      <c r="U21" s="4" t="s">
        <v>165</v>
      </c>
      <c r="V21" s="4" t="s">
        <v>165</v>
      </c>
      <c r="W21" s="41">
        <v>18</v>
      </c>
      <c r="X21" s="6">
        <v>1</v>
      </c>
      <c r="Y21" s="6">
        <v>1570.59</v>
      </c>
      <c r="Z21" s="6">
        <v>1336.66</v>
      </c>
      <c r="AA21" s="6">
        <v>1570.59</v>
      </c>
      <c r="AB21" s="6">
        <v>1336.66</v>
      </c>
      <c r="AC21" s="6">
        <v>233.93</v>
      </c>
      <c r="AD21" s="42">
        <v>17.501084793440398</v>
      </c>
    </row>
    <row r="22" spans="1:30" ht="23.25" thickBot="1" x14ac:dyDescent="0.3">
      <c r="A22" s="4" t="s">
        <v>162</v>
      </c>
      <c r="B22" s="4" t="s">
        <v>163</v>
      </c>
      <c r="C22" s="4" t="s">
        <v>16</v>
      </c>
      <c r="D22" s="4" t="s">
        <v>17</v>
      </c>
      <c r="E22" s="4" t="s">
        <v>165</v>
      </c>
      <c r="F22" s="4" t="s">
        <v>165</v>
      </c>
      <c r="G22" s="4" t="s">
        <v>174</v>
      </c>
      <c r="H22" s="4" t="s">
        <v>167</v>
      </c>
      <c r="I22" s="4" t="s">
        <v>168</v>
      </c>
      <c r="J22" s="38" t="s">
        <v>227</v>
      </c>
      <c r="K22" s="4" t="s">
        <v>228</v>
      </c>
      <c r="L22" s="5" t="s">
        <v>40</v>
      </c>
      <c r="M22" s="39">
        <v>41796</v>
      </c>
      <c r="N22" s="6">
        <v>2100.0500000000002</v>
      </c>
      <c r="O22" s="40">
        <v>3</v>
      </c>
      <c r="P22" s="4" t="s">
        <v>177</v>
      </c>
      <c r="Q22" s="4" t="s">
        <v>208</v>
      </c>
      <c r="R22" s="4" t="s">
        <v>19</v>
      </c>
      <c r="S22" s="4" t="s">
        <v>209</v>
      </c>
      <c r="T22" s="4" t="s">
        <v>165</v>
      </c>
      <c r="U22" s="4" t="s">
        <v>165</v>
      </c>
      <c r="V22" s="4" t="s">
        <v>165</v>
      </c>
      <c r="W22" s="41">
        <v>18</v>
      </c>
      <c r="X22" s="6">
        <v>2</v>
      </c>
      <c r="Y22" s="6">
        <v>646.17499999999995</v>
      </c>
      <c r="Z22" s="6">
        <v>571.6</v>
      </c>
      <c r="AA22" s="6">
        <v>1292.3499999999999</v>
      </c>
      <c r="AB22" s="6">
        <v>1143.2</v>
      </c>
      <c r="AC22" s="6">
        <v>149.15</v>
      </c>
      <c r="AD22" s="42">
        <v>13.046710986703999</v>
      </c>
    </row>
    <row r="23" spans="1:30" ht="23.25" thickBot="1" x14ac:dyDescent="0.3">
      <c r="A23" s="4" t="s">
        <v>162</v>
      </c>
      <c r="B23" s="4" t="s">
        <v>163</v>
      </c>
      <c r="C23" s="4" t="s">
        <v>16</v>
      </c>
      <c r="D23" s="4" t="s">
        <v>17</v>
      </c>
      <c r="E23" s="4" t="s">
        <v>165</v>
      </c>
      <c r="F23" s="4" t="s">
        <v>165</v>
      </c>
      <c r="G23" s="4" t="s">
        <v>174</v>
      </c>
      <c r="H23" s="4" t="s">
        <v>167</v>
      </c>
      <c r="I23" s="4" t="s">
        <v>168</v>
      </c>
      <c r="J23" s="38" t="s">
        <v>229</v>
      </c>
      <c r="K23" s="4" t="s">
        <v>41</v>
      </c>
      <c r="L23" s="5" t="s">
        <v>42</v>
      </c>
      <c r="M23" s="39">
        <v>41814</v>
      </c>
      <c r="N23" s="6">
        <v>4897.03</v>
      </c>
      <c r="O23" s="40">
        <v>3</v>
      </c>
      <c r="P23" s="4" t="s">
        <v>230</v>
      </c>
      <c r="Q23" s="4" t="s">
        <v>231</v>
      </c>
      <c r="R23" s="4" t="s">
        <v>43</v>
      </c>
      <c r="S23" s="4" t="s">
        <v>232</v>
      </c>
      <c r="T23" s="4" t="s">
        <v>165</v>
      </c>
      <c r="U23" s="4" t="s">
        <v>165</v>
      </c>
      <c r="V23" s="4" t="s">
        <v>165</v>
      </c>
      <c r="W23" s="41">
        <v>18</v>
      </c>
      <c r="X23" s="6">
        <v>7</v>
      </c>
      <c r="Y23" s="6">
        <v>167.64859999999999</v>
      </c>
      <c r="Z23" s="6">
        <v>138.52000000000001</v>
      </c>
      <c r="AA23" s="6">
        <v>1173.5401999999999</v>
      </c>
      <c r="AB23" s="6">
        <v>969.64</v>
      </c>
      <c r="AC23" s="6">
        <v>203.90020000000001</v>
      </c>
      <c r="AD23" s="42">
        <v>21.028443546058298</v>
      </c>
    </row>
    <row r="24" spans="1:30" ht="23.25" thickBot="1" x14ac:dyDescent="0.3">
      <c r="A24" s="4" t="s">
        <v>162</v>
      </c>
      <c r="B24" s="4" t="s">
        <v>163</v>
      </c>
      <c r="C24" s="4" t="s">
        <v>16</v>
      </c>
      <c r="D24" s="4" t="s">
        <v>17</v>
      </c>
      <c r="E24" s="4" t="s">
        <v>165</v>
      </c>
      <c r="F24" s="4" t="s">
        <v>165</v>
      </c>
      <c r="G24" s="4" t="s">
        <v>174</v>
      </c>
      <c r="H24" s="4" t="s">
        <v>167</v>
      </c>
      <c r="I24" s="4" t="s">
        <v>168</v>
      </c>
      <c r="J24" s="38" t="s">
        <v>164</v>
      </c>
      <c r="K24" s="4" t="s">
        <v>233</v>
      </c>
      <c r="L24" s="5" t="s">
        <v>44</v>
      </c>
      <c r="M24" s="39">
        <v>41823</v>
      </c>
      <c r="N24" s="6">
        <v>1406.84</v>
      </c>
      <c r="O24" s="40">
        <v>1</v>
      </c>
      <c r="P24" s="4" t="s">
        <v>234</v>
      </c>
      <c r="Q24" s="4" t="s">
        <v>235</v>
      </c>
      <c r="R24" s="4" t="s">
        <v>45</v>
      </c>
      <c r="S24" s="4" t="s">
        <v>236</v>
      </c>
      <c r="T24" s="4" t="s">
        <v>165</v>
      </c>
      <c r="U24" s="4" t="s">
        <v>165</v>
      </c>
      <c r="V24" s="4" t="s">
        <v>165</v>
      </c>
      <c r="W24" s="41">
        <v>18</v>
      </c>
      <c r="X24" s="6">
        <v>1</v>
      </c>
      <c r="Y24" s="6">
        <v>1406.84</v>
      </c>
      <c r="Z24" s="6">
        <v>1118.3599999999999</v>
      </c>
      <c r="AA24" s="6">
        <v>1406.84</v>
      </c>
      <c r="AB24" s="6">
        <v>1118.3599999999999</v>
      </c>
      <c r="AC24" s="6">
        <v>288.48</v>
      </c>
      <c r="AD24" s="42">
        <v>25.794913981186699</v>
      </c>
    </row>
    <row r="25" spans="1:30" ht="23.25" thickBot="1" x14ac:dyDescent="0.3">
      <c r="A25" s="4" t="s">
        <v>162</v>
      </c>
      <c r="B25" s="4" t="s">
        <v>163</v>
      </c>
      <c r="C25" s="4" t="s">
        <v>16</v>
      </c>
      <c r="D25" s="4" t="s">
        <v>17</v>
      </c>
      <c r="E25" s="4" t="s">
        <v>165</v>
      </c>
      <c r="F25" s="4" t="s">
        <v>165</v>
      </c>
      <c r="G25" s="4" t="s">
        <v>174</v>
      </c>
      <c r="H25" s="4" t="s">
        <v>167</v>
      </c>
      <c r="I25" s="4" t="s">
        <v>168</v>
      </c>
      <c r="J25" s="38" t="s">
        <v>237</v>
      </c>
      <c r="K25" s="4" t="s">
        <v>238</v>
      </c>
      <c r="L25" s="5" t="s">
        <v>46</v>
      </c>
      <c r="M25" s="39">
        <v>41829</v>
      </c>
      <c r="N25" s="6">
        <v>2133.1799999999998</v>
      </c>
      <c r="O25" s="40">
        <v>10</v>
      </c>
      <c r="P25" s="4" t="s">
        <v>239</v>
      </c>
      <c r="Q25" s="4" t="s">
        <v>240</v>
      </c>
      <c r="R25" s="4" t="s">
        <v>47</v>
      </c>
      <c r="S25" s="4" t="s">
        <v>241</v>
      </c>
      <c r="T25" s="4" t="s">
        <v>165</v>
      </c>
      <c r="U25" s="4" t="s">
        <v>165</v>
      </c>
      <c r="V25" s="4" t="s">
        <v>165</v>
      </c>
      <c r="W25" s="41">
        <v>18</v>
      </c>
      <c r="X25" s="6">
        <v>7</v>
      </c>
      <c r="Y25" s="6">
        <v>111.6743</v>
      </c>
      <c r="Z25" s="6">
        <v>88.78</v>
      </c>
      <c r="AA25" s="6">
        <v>781.7201</v>
      </c>
      <c r="AB25" s="6">
        <v>621.46</v>
      </c>
      <c r="AC25" s="6">
        <v>160.26009999999999</v>
      </c>
      <c r="AD25" s="42">
        <v>25.787677404820801</v>
      </c>
    </row>
    <row r="26" spans="1:30" ht="23.25" thickBot="1" x14ac:dyDescent="0.3">
      <c r="A26" s="4" t="s">
        <v>162</v>
      </c>
      <c r="B26" s="4" t="s">
        <v>163</v>
      </c>
      <c r="C26" s="4" t="s">
        <v>16</v>
      </c>
      <c r="D26" s="4" t="s">
        <v>17</v>
      </c>
      <c r="E26" s="4" t="s">
        <v>165</v>
      </c>
      <c r="F26" s="4" t="s">
        <v>165</v>
      </c>
      <c r="G26" s="4" t="s">
        <v>174</v>
      </c>
      <c r="H26" s="4" t="s">
        <v>167</v>
      </c>
      <c r="I26" s="4" t="s">
        <v>168</v>
      </c>
      <c r="J26" s="38" t="s">
        <v>242</v>
      </c>
      <c r="K26" s="4" t="s">
        <v>48</v>
      </c>
      <c r="L26" s="5" t="s">
        <v>49</v>
      </c>
      <c r="M26" s="39">
        <v>41830</v>
      </c>
      <c r="N26" s="6">
        <v>6554.72</v>
      </c>
      <c r="O26" s="40">
        <v>1</v>
      </c>
      <c r="P26" s="4" t="s">
        <v>177</v>
      </c>
      <c r="Q26" s="4" t="s">
        <v>208</v>
      </c>
      <c r="R26" s="4" t="s">
        <v>19</v>
      </c>
      <c r="S26" s="4" t="s">
        <v>209</v>
      </c>
      <c r="T26" s="4" t="s">
        <v>165</v>
      </c>
      <c r="U26" s="4" t="s">
        <v>165</v>
      </c>
      <c r="V26" s="4" t="s">
        <v>165</v>
      </c>
      <c r="W26" s="41">
        <v>18</v>
      </c>
      <c r="X26" s="6">
        <v>2</v>
      </c>
      <c r="Y26" s="6">
        <v>691.79</v>
      </c>
      <c r="Z26" s="6">
        <v>571.6</v>
      </c>
      <c r="AA26" s="6">
        <v>1383.58</v>
      </c>
      <c r="AB26" s="6">
        <v>1143.2</v>
      </c>
      <c r="AC26" s="6">
        <v>240.38</v>
      </c>
      <c r="AD26" s="42">
        <v>21.0269419174248</v>
      </c>
    </row>
    <row r="27" spans="1:30" ht="23.25" thickBot="1" x14ac:dyDescent="0.3">
      <c r="A27" s="4" t="s">
        <v>162</v>
      </c>
      <c r="B27" s="4" t="s">
        <v>163</v>
      </c>
      <c r="C27" s="4" t="s">
        <v>16</v>
      </c>
      <c r="D27" s="4" t="s">
        <v>17</v>
      </c>
      <c r="E27" s="4" t="s">
        <v>165</v>
      </c>
      <c r="F27" s="4" t="s">
        <v>165</v>
      </c>
      <c r="G27" s="4" t="s">
        <v>174</v>
      </c>
      <c r="H27" s="4" t="s">
        <v>167</v>
      </c>
      <c r="I27" s="4" t="s">
        <v>168</v>
      </c>
      <c r="J27" s="38" t="s">
        <v>242</v>
      </c>
      <c r="K27" s="4" t="s">
        <v>48</v>
      </c>
      <c r="L27" s="5" t="s">
        <v>49</v>
      </c>
      <c r="M27" s="39">
        <v>41830</v>
      </c>
      <c r="N27" s="6">
        <v>6554.72</v>
      </c>
      <c r="O27" s="40">
        <v>12</v>
      </c>
      <c r="P27" s="4" t="s">
        <v>199</v>
      </c>
      <c r="Q27" s="4" t="s">
        <v>200</v>
      </c>
      <c r="R27" s="4" t="s">
        <v>28</v>
      </c>
      <c r="S27" s="4" t="s">
        <v>201</v>
      </c>
      <c r="T27" s="4" t="s">
        <v>165</v>
      </c>
      <c r="U27" s="4" t="s">
        <v>165</v>
      </c>
      <c r="V27" s="4" t="s">
        <v>165</v>
      </c>
      <c r="W27" s="41">
        <v>18</v>
      </c>
      <c r="X27" s="6">
        <v>2</v>
      </c>
      <c r="Y27" s="6">
        <v>2092.7049999999999</v>
      </c>
      <c r="Z27" s="6">
        <v>1663.59</v>
      </c>
      <c r="AA27" s="6">
        <v>4185.41</v>
      </c>
      <c r="AB27" s="6">
        <v>3327.18</v>
      </c>
      <c r="AC27" s="6">
        <v>858.23</v>
      </c>
      <c r="AD27" s="42">
        <v>25.7945166777872</v>
      </c>
    </row>
    <row r="28" spans="1:30" ht="23.25" thickBot="1" x14ac:dyDescent="0.3">
      <c r="A28" s="4" t="s">
        <v>162</v>
      </c>
      <c r="B28" s="4" t="s">
        <v>163</v>
      </c>
      <c r="C28" s="4" t="s">
        <v>16</v>
      </c>
      <c r="D28" s="4" t="s">
        <v>17</v>
      </c>
      <c r="E28" s="4" t="s">
        <v>165</v>
      </c>
      <c r="F28" s="4" t="s">
        <v>165</v>
      </c>
      <c r="G28" s="4" t="s">
        <v>174</v>
      </c>
      <c r="H28" s="4" t="s">
        <v>167</v>
      </c>
      <c r="I28" s="4" t="s">
        <v>168</v>
      </c>
      <c r="J28" s="38" t="s">
        <v>243</v>
      </c>
      <c r="K28" s="4" t="s">
        <v>244</v>
      </c>
      <c r="L28" s="5" t="s">
        <v>50</v>
      </c>
      <c r="M28" s="39">
        <v>41831</v>
      </c>
      <c r="N28" s="6">
        <v>910.24</v>
      </c>
      <c r="O28" s="40">
        <v>1</v>
      </c>
      <c r="P28" s="4" t="s">
        <v>245</v>
      </c>
      <c r="Q28" s="4" t="s">
        <v>246</v>
      </c>
      <c r="R28" s="4" t="s">
        <v>51</v>
      </c>
      <c r="S28" s="4" t="s">
        <v>247</v>
      </c>
      <c r="T28" s="4" t="s">
        <v>165</v>
      </c>
      <c r="U28" s="4" t="s">
        <v>165</v>
      </c>
      <c r="V28" s="4" t="s">
        <v>165</v>
      </c>
      <c r="W28" s="41">
        <v>18</v>
      </c>
      <c r="X28" s="6">
        <v>9</v>
      </c>
      <c r="Y28" s="6">
        <v>101.1378</v>
      </c>
      <c r="Z28" s="6">
        <v>80.400000000000006</v>
      </c>
      <c r="AA28" s="6">
        <v>910.24019999999996</v>
      </c>
      <c r="AB28" s="6">
        <v>723.6</v>
      </c>
      <c r="AC28" s="6">
        <v>186.64019999999999</v>
      </c>
      <c r="AD28" s="42">
        <v>25.7932835820896</v>
      </c>
    </row>
    <row r="29" spans="1:30" ht="23.25" thickBot="1" x14ac:dyDescent="0.3">
      <c r="A29" s="4" t="s">
        <v>162</v>
      </c>
      <c r="B29" s="4" t="s">
        <v>163</v>
      </c>
      <c r="C29" s="4" t="s">
        <v>16</v>
      </c>
      <c r="D29" s="4" t="s">
        <v>17</v>
      </c>
      <c r="E29" s="4" t="s">
        <v>165</v>
      </c>
      <c r="F29" s="4" t="s">
        <v>165</v>
      </c>
      <c r="G29" s="4" t="s">
        <v>174</v>
      </c>
      <c r="H29" s="4" t="s">
        <v>167</v>
      </c>
      <c r="I29" s="4" t="s">
        <v>168</v>
      </c>
      <c r="J29" s="38" t="s">
        <v>248</v>
      </c>
      <c r="K29" s="4" t="s">
        <v>52</v>
      </c>
      <c r="L29" s="5" t="s">
        <v>53</v>
      </c>
      <c r="M29" s="39">
        <v>41837</v>
      </c>
      <c r="N29" s="6">
        <v>802.44</v>
      </c>
      <c r="O29" s="40">
        <v>2</v>
      </c>
      <c r="P29" s="4" t="s">
        <v>249</v>
      </c>
      <c r="Q29" s="4" t="s">
        <v>250</v>
      </c>
      <c r="R29" s="4" t="s">
        <v>54</v>
      </c>
      <c r="S29" s="4" t="s">
        <v>251</v>
      </c>
      <c r="T29" s="4" t="s">
        <v>165</v>
      </c>
      <c r="U29" s="4" t="s">
        <v>165</v>
      </c>
      <c r="V29" s="4" t="s">
        <v>165</v>
      </c>
      <c r="W29" s="41">
        <v>18</v>
      </c>
      <c r="X29" s="6">
        <v>1</v>
      </c>
      <c r="Y29" s="6">
        <v>775.76</v>
      </c>
      <c r="Z29" s="6">
        <v>616.69000000000005</v>
      </c>
      <c r="AA29" s="6">
        <v>775.76</v>
      </c>
      <c r="AB29" s="6">
        <v>616.69000000000005</v>
      </c>
      <c r="AC29" s="6">
        <v>159.07</v>
      </c>
      <c r="AD29" s="42">
        <v>25.7941591399244</v>
      </c>
    </row>
    <row r="30" spans="1:30" ht="23.25" thickBot="1" x14ac:dyDescent="0.3">
      <c r="A30" s="4" t="s">
        <v>162</v>
      </c>
      <c r="B30" s="4" t="s">
        <v>163</v>
      </c>
      <c r="C30" s="4" t="s">
        <v>16</v>
      </c>
      <c r="D30" s="4" t="s">
        <v>17</v>
      </c>
      <c r="E30" s="4" t="s">
        <v>165</v>
      </c>
      <c r="F30" s="4" t="s">
        <v>165</v>
      </c>
      <c r="G30" s="4" t="s">
        <v>174</v>
      </c>
      <c r="H30" s="4" t="s">
        <v>167</v>
      </c>
      <c r="I30" s="4" t="s">
        <v>168</v>
      </c>
      <c r="J30" s="38" t="s">
        <v>252</v>
      </c>
      <c r="K30" s="4" t="s">
        <v>253</v>
      </c>
      <c r="L30" s="5" t="s">
        <v>56</v>
      </c>
      <c r="M30" s="39">
        <v>41841</v>
      </c>
      <c r="N30" s="6">
        <v>1341.19</v>
      </c>
      <c r="O30" s="40">
        <v>1</v>
      </c>
      <c r="P30" s="4" t="s">
        <v>230</v>
      </c>
      <c r="Q30" s="4" t="s">
        <v>231</v>
      </c>
      <c r="R30" s="4" t="s">
        <v>43</v>
      </c>
      <c r="S30" s="4" t="s">
        <v>232</v>
      </c>
      <c r="T30" s="4" t="s">
        <v>165</v>
      </c>
      <c r="U30" s="4" t="s">
        <v>165</v>
      </c>
      <c r="V30" s="4" t="s">
        <v>165</v>
      </c>
      <c r="W30" s="41">
        <v>18</v>
      </c>
      <c r="X30" s="6">
        <v>8</v>
      </c>
      <c r="Y30" s="6">
        <v>167.64879999999999</v>
      </c>
      <c r="Z30" s="6">
        <v>138.52000000000001</v>
      </c>
      <c r="AA30" s="6">
        <v>1341.1904</v>
      </c>
      <c r="AB30" s="6">
        <v>1108.1600000000001</v>
      </c>
      <c r="AC30" s="6">
        <v>233.03039999999999</v>
      </c>
      <c r="AD30" s="42">
        <v>21.028587929540802</v>
      </c>
    </row>
    <row r="31" spans="1:30" ht="23.25" thickBot="1" x14ac:dyDescent="0.3">
      <c r="A31" s="4" t="s">
        <v>162</v>
      </c>
      <c r="B31" s="4" t="s">
        <v>163</v>
      </c>
      <c r="C31" s="4" t="s">
        <v>16</v>
      </c>
      <c r="D31" s="4" t="s">
        <v>17</v>
      </c>
      <c r="E31" s="4" t="s">
        <v>165</v>
      </c>
      <c r="F31" s="4" t="s">
        <v>165</v>
      </c>
      <c r="G31" s="4" t="s">
        <v>174</v>
      </c>
      <c r="H31" s="4" t="s">
        <v>167</v>
      </c>
      <c r="I31" s="4" t="s">
        <v>168</v>
      </c>
      <c r="J31" s="38" t="s">
        <v>254</v>
      </c>
      <c r="K31" s="4" t="s">
        <v>255</v>
      </c>
      <c r="L31" s="5" t="s">
        <v>57</v>
      </c>
      <c r="M31" s="39">
        <v>41850</v>
      </c>
      <c r="N31" s="6">
        <v>14155.88</v>
      </c>
      <c r="O31" s="40">
        <v>6</v>
      </c>
      <c r="P31" s="4" t="s">
        <v>256</v>
      </c>
      <c r="Q31" s="4" t="s">
        <v>257</v>
      </c>
      <c r="R31" s="4" t="s">
        <v>58</v>
      </c>
      <c r="S31" s="4" t="s">
        <v>258</v>
      </c>
      <c r="T31" s="4" t="s">
        <v>165</v>
      </c>
      <c r="U31" s="4" t="s">
        <v>165</v>
      </c>
      <c r="V31" s="4" t="s">
        <v>165</v>
      </c>
      <c r="W31" s="41">
        <v>18</v>
      </c>
      <c r="X31" s="6">
        <v>8</v>
      </c>
      <c r="Y31" s="6">
        <v>270.78750000000002</v>
      </c>
      <c r="Z31" s="6">
        <v>215.26</v>
      </c>
      <c r="AA31" s="6">
        <v>2166.3000000000002</v>
      </c>
      <c r="AB31" s="6">
        <v>1722.08</v>
      </c>
      <c r="AC31" s="6">
        <v>444.22</v>
      </c>
      <c r="AD31" s="42">
        <v>25.795549567964201</v>
      </c>
    </row>
    <row r="32" spans="1:30" ht="23.25" thickBot="1" x14ac:dyDescent="0.3">
      <c r="A32" s="4" t="s">
        <v>162</v>
      </c>
      <c r="B32" s="4" t="s">
        <v>163</v>
      </c>
      <c r="C32" s="4" t="s">
        <v>16</v>
      </c>
      <c r="D32" s="4" t="s">
        <v>17</v>
      </c>
      <c r="E32" s="4" t="s">
        <v>165</v>
      </c>
      <c r="F32" s="4" t="s">
        <v>165</v>
      </c>
      <c r="G32" s="4" t="s">
        <v>174</v>
      </c>
      <c r="H32" s="4" t="s">
        <v>167</v>
      </c>
      <c r="I32" s="4" t="s">
        <v>168</v>
      </c>
      <c r="J32" s="38" t="s">
        <v>254</v>
      </c>
      <c r="K32" s="4" t="s">
        <v>255</v>
      </c>
      <c r="L32" s="5" t="s">
        <v>57</v>
      </c>
      <c r="M32" s="39">
        <v>41850</v>
      </c>
      <c r="N32" s="6">
        <v>14155.88</v>
      </c>
      <c r="O32" s="40">
        <v>7</v>
      </c>
      <c r="P32" s="4" t="s">
        <v>259</v>
      </c>
      <c r="Q32" s="4" t="s">
        <v>260</v>
      </c>
      <c r="R32" s="4" t="s">
        <v>59</v>
      </c>
      <c r="S32" s="4" t="s">
        <v>261</v>
      </c>
      <c r="T32" s="4" t="s">
        <v>165</v>
      </c>
      <c r="U32" s="4" t="s">
        <v>165</v>
      </c>
      <c r="V32" s="4" t="s">
        <v>165</v>
      </c>
      <c r="W32" s="41">
        <v>18</v>
      </c>
      <c r="X32" s="6">
        <v>2</v>
      </c>
      <c r="Y32" s="6">
        <v>5697.5550000000003</v>
      </c>
      <c r="Z32" s="6">
        <v>4528.32</v>
      </c>
      <c r="AA32" s="6">
        <v>11395.11</v>
      </c>
      <c r="AB32" s="6">
        <v>9056.64</v>
      </c>
      <c r="AC32" s="6">
        <v>2338.4699999999998</v>
      </c>
      <c r="AD32" s="42">
        <v>25.820502967987998</v>
      </c>
    </row>
    <row r="33" spans="1:30" ht="23.25" thickBot="1" x14ac:dyDescent="0.3">
      <c r="A33" s="4" t="s">
        <v>162</v>
      </c>
      <c r="B33" s="4" t="s">
        <v>163</v>
      </c>
      <c r="C33" s="4" t="s">
        <v>16</v>
      </c>
      <c r="D33" s="4" t="s">
        <v>17</v>
      </c>
      <c r="E33" s="4" t="s">
        <v>165</v>
      </c>
      <c r="F33" s="4" t="s">
        <v>165</v>
      </c>
      <c r="G33" s="4" t="s">
        <v>174</v>
      </c>
      <c r="H33" s="4" t="s">
        <v>167</v>
      </c>
      <c r="I33" s="4" t="s">
        <v>168</v>
      </c>
      <c r="J33" s="38" t="s">
        <v>262</v>
      </c>
      <c r="K33" s="4" t="s">
        <v>263</v>
      </c>
      <c r="L33" s="5" t="s">
        <v>60</v>
      </c>
      <c r="M33" s="39">
        <v>41850</v>
      </c>
      <c r="N33" s="6">
        <v>2383.75</v>
      </c>
      <c r="O33" s="40">
        <v>1</v>
      </c>
      <c r="P33" s="4" t="s">
        <v>264</v>
      </c>
      <c r="Q33" s="4" t="s">
        <v>265</v>
      </c>
      <c r="R33" s="4" t="s">
        <v>61</v>
      </c>
      <c r="S33" s="4" t="s">
        <v>266</v>
      </c>
      <c r="T33" s="4" t="s">
        <v>165</v>
      </c>
      <c r="U33" s="4" t="s">
        <v>165</v>
      </c>
      <c r="V33" s="4" t="s">
        <v>165</v>
      </c>
      <c r="W33" s="41">
        <v>18</v>
      </c>
      <c r="X33" s="6">
        <v>8</v>
      </c>
      <c r="Y33" s="6">
        <v>79.806299999999993</v>
      </c>
      <c r="Z33" s="6">
        <v>57.17</v>
      </c>
      <c r="AA33" s="6">
        <v>638.45039999999995</v>
      </c>
      <c r="AB33" s="6">
        <v>457.36</v>
      </c>
      <c r="AC33" s="6">
        <v>181.09039999999999</v>
      </c>
      <c r="AD33" s="42">
        <v>39.594717509183099</v>
      </c>
    </row>
    <row r="34" spans="1:30" ht="23.25" thickBot="1" x14ac:dyDescent="0.3">
      <c r="A34" s="4" t="s">
        <v>162</v>
      </c>
      <c r="B34" s="4" t="s">
        <v>163</v>
      </c>
      <c r="C34" s="4" t="s">
        <v>16</v>
      </c>
      <c r="D34" s="4" t="s">
        <v>17</v>
      </c>
      <c r="E34" s="4" t="s">
        <v>165</v>
      </c>
      <c r="F34" s="4" t="s">
        <v>165</v>
      </c>
      <c r="G34" s="4" t="s">
        <v>174</v>
      </c>
      <c r="H34" s="4" t="s">
        <v>167</v>
      </c>
      <c r="I34" s="4" t="s">
        <v>168</v>
      </c>
      <c r="J34" s="38" t="s">
        <v>267</v>
      </c>
      <c r="K34" s="4" t="s">
        <v>62</v>
      </c>
      <c r="L34" s="5" t="s">
        <v>63</v>
      </c>
      <c r="M34" s="39">
        <v>41857</v>
      </c>
      <c r="N34" s="6">
        <v>5924.04</v>
      </c>
      <c r="O34" s="40">
        <v>14</v>
      </c>
      <c r="P34" s="4" t="s">
        <v>249</v>
      </c>
      <c r="Q34" s="4" t="s">
        <v>250</v>
      </c>
      <c r="R34" s="4" t="s">
        <v>54</v>
      </c>
      <c r="S34" s="4" t="s">
        <v>251</v>
      </c>
      <c r="T34" s="4" t="s">
        <v>165</v>
      </c>
      <c r="U34" s="4" t="s">
        <v>165</v>
      </c>
      <c r="V34" s="4" t="s">
        <v>165</v>
      </c>
      <c r="W34" s="41">
        <v>18</v>
      </c>
      <c r="X34" s="6">
        <v>1</v>
      </c>
      <c r="Y34" s="6">
        <v>775.76</v>
      </c>
      <c r="Z34" s="6">
        <v>616.69000000000005</v>
      </c>
      <c r="AA34" s="6">
        <v>775.76</v>
      </c>
      <c r="AB34" s="6">
        <v>616.69000000000005</v>
      </c>
      <c r="AC34" s="6">
        <v>159.07</v>
      </c>
      <c r="AD34" s="42">
        <v>25.7941591399244</v>
      </c>
    </row>
    <row r="35" spans="1:30" ht="23.25" thickBot="1" x14ac:dyDescent="0.3">
      <c r="A35" s="4" t="s">
        <v>162</v>
      </c>
      <c r="B35" s="4" t="s">
        <v>163</v>
      </c>
      <c r="C35" s="4" t="s">
        <v>16</v>
      </c>
      <c r="D35" s="4" t="s">
        <v>17</v>
      </c>
      <c r="E35" s="4" t="s">
        <v>165</v>
      </c>
      <c r="F35" s="4" t="s">
        <v>165</v>
      </c>
      <c r="G35" s="4" t="s">
        <v>174</v>
      </c>
      <c r="H35" s="4" t="s">
        <v>167</v>
      </c>
      <c r="I35" s="4" t="s">
        <v>168</v>
      </c>
      <c r="J35" s="38" t="s">
        <v>267</v>
      </c>
      <c r="K35" s="4" t="s">
        <v>62</v>
      </c>
      <c r="L35" s="5" t="s">
        <v>63</v>
      </c>
      <c r="M35" s="39">
        <v>41857</v>
      </c>
      <c r="N35" s="6">
        <v>5924.04</v>
      </c>
      <c r="O35" s="40">
        <v>5</v>
      </c>
      <c r="P35" s="4" t="s">
        <v>189</v>
      </c>
      <c r="Q35" s="4" t="s">
        <v>190</v>
      </c>
      <c r="R35" s="4" t="s">
        <v>24</v>
      </c>
      <c r="S35" s="4" t="s">
        <v>191</v>
      </c>
      <c r="T35" s="4" t="s">
        <v>165</v>
      </c>
      <c r="U35" s="4" t="s">
        <v>165</v>
      </c>
      <c r="V35" s="4" t="s">
        <v>165</v>
      </c>
      <c r="W35" s="41">
        <v>18</v>
      </c>
      <c r="X35" s="6">
        <v>4</v>
      </c>
      <c r="Y35" s="6">
        <v>204.71250000000001</v>
      </c>
      <c r="Z35" s="6">
        <v>162.74</v>
      </c>
      <c r="AA35" s="6">
        <v>818.85</v>
      </c>
      <c r="AB35" s="6">
        <v>650.96</v>
      </c>
      <c r="AC35" s="6">
        <v>167.89</v>
      </c>
      <c r="AD35" s="42">
        <v>25.791139240506201</v>
      </c>
    </row>
    <row r="36" spans="1:30" ht="23.25" thickBot="1" x14ac:dyDescent="0.3">
      <c r="A36" s="4" t="s">
        <v>162</v>
      </c>
      <c r="B36" s="4" t="s">
        <v>163</v>
      </c>
      <c r="C36" s="4" t="s">
        <v>16</v>
      </c>
      <c r="D36" s="4" t="s">
        <v>17</v>
      </c>
      <c r="E36" s="4" t="s">
        <v>165</v>
      </c>
      <c r="F36" s="4" t="s">
        <v>165</v>
      </c>
      <c r="G36" s="4" t="s">
        <v>174</v>
      </c>
      <c r="H36" s="4" t="s">
        <v>167</v>
      </c>
      <c r="I36" s="4" t="s">
        <v>168</v>
      </c>
      <c r="J36" s="38" t="s">
        <v>267</v>
      </c>
      <c r="K36" s="4" t="s">
        <v>62</v>
      </c>
      <c r="L36" s="5" t="s">
        <v>63</v>
      </c>
      <c r="M36" s="39">
        <v>41857</v>
      </c>
      <c r="N36" s="6">
        <v>5924.04</v>
      </c>
      <c r="O36" s="40">
        <v>16</v>
      </c>
      <c r="P36" s="4" t="s">
        <v>268</v>
      </c>
      <c r="Q36" s="4" t="s">
        <v>269</v>
      </c>
      <c r="R36" s="4" t="s">
        <v>64</v>
      </c>
      <c r="S36" s="4" t="s">
        <v>270</v>
      </c>
      <c r="T36" s="4" t="s">
        <v>165</v>
      </c>
      <c r="U36" s="4" t="s">
        <v>165</v>
      </c>
      <c r="V36" s="4" t="s">
        <v>165</v>
      </c>
      <c r="W36" s="41">
        <v>18</v>
      </c>
      <c r="X36" s="6">
        <v>2</v>
      </c>
      <c r="Y36" s="6">
        <v>762.80499999999995</v>
      </c>
      <c r="Z36" s="6">
        <v>606.39</v>
      </c>
      <c r="AA36" s="6">
        <v>1525.61</v>
      </c>
      <c r="AB36" s="6">
        <v>1212.78</v>
      </c>
      <c r="AC36" s="6">
        <v>312.83</v>
      </c>
      <c r="AD36" s="42">
        <v>25.794455713319799</v>
      </c>
    </row>
    <row r="37" spans="1:30" ht="23.25" thickBot="1" x14ac:dyDescent="0.3">
      <c r="A37" s="4" t="s">
        <v>162</v>
      </c>
      <c r="B37" s="4" t="s">
        <v>163</v>
      </c>
      <c r="C37" s="4" t="s">
        <v>16</v>
      </c>
      <c r="D37" s="4" t="s">
        <v>17</v>
      </c>
      <c r="E37" s="4" t="s">
        <v>165</v>
      </c>
      <c r="F37" s="4" t="s">
        <v>165</v>
      </c>
      <c r="G37" s="4" t="s">
        <v>174</v>
      </c>
      <c r="H37" s="4" t="s">
        <v>167</v>
      </c>
      <c r="I37" s="4" t="s">
        <v>168</v>
      </c>
      <c r="J37" s="38" t="s">
        <v>267</v>
      </c>
      <c r="K37" s="4" t="s">
        <v>62</v>
      </c>
      <c r="L37" s="5" t="s">
        <v>63</v>
      </c>
      <c r="M37" s="39">
        <v>41857</v>
      </c>
      <c r="N37" s="6">
        <v>5924.04</v>
      </c>
      <c r="O37" s="40">
        <v>4</v>
      </c>
      <c r="P37" s="4" t="s">
        <v>214</v>
      </c>
      <c r="Q37" s="4" t="s">
        <v>215</v>
      </c>
      <c r="R37" s="4" t="s">
        <v>34</v>
      </c>
      <c r="S37" s="4" t="s">
        <v>216</v>
      </c>
      <c r="T37" s="4" t="s">
        <v>165</v>
      </c>
      <c r="U37" s="4" t="s">
        <v>165</v>
      </c>
      <c r="V37" s="4" t="s">
        <v>165</v>
      </c>
      <c r="W37" s="41">
        <v>18</v>
      </c>
      <c r="X37" s="6">
        <v>1</v>
      </c>
      <c r="Y37" s="6">
        <v>1681.45</v>
      </c>
      <c r="Z37" s="6">
        <v>1336.66</v>
      </c>
      <c r="AA37" s="6">
        <v>1681.45</v>
      </c>
      <c r="AB37" s="6">
        <v>1336.66</v>
      </c>
      <c r="AC37" s="6">
        <v>344.79</v>
      </c>
      <c r="AD37" s="42">
        <v>25.794891745095999</v>
      </c>
    </row>
    <row r="38" spans="1:30" ht="23.25" thickBot="1" x14ac:dyDescent="0.3">
      <c r="A38" s="4" t="s">
        <v>162</v>
      </c>
      <c r="B38" s="4" t="s">
        <v>163</v>
      </c>
      <c r="C38" s="4" t="s">
        <v>16</v>
      </c>
      <c r="D38" s="4" t="s">
        <v>17</v>
      </c>
      <c r="E38" s="4" t="s">
        <v>165</v>
      </c>
      <c r="F38" s="4" t="s">
        <v>165</v>
      </c>
      <c r="G38" s="4" t="s">
        <v>174</v>
      </c>
      <c r="H38" s="4" t="s">
        <v>167</v>
      </c>
      <c r="I38" s="4" t="s">
        <v>168</v>
      </c>
      <c r="J38" s="38" t="s">
        <v>271</v>
      </c>
      <c r="K38" s="4" t="s">
        <v>272</v>
      </c>
      <c r="L38" s="5" t="s">
        <v>65</v>
      </c>
      <c r="M38" s="39">
        <v>41858</v>
      </c>
      <c r="N38" s="6">
        <v>17323.259999999998</v>
      </c>
      <c r="O38" s="40">
        <v>46</v>
      </c>
      <c r="P38" s="4" t="s">
        <v>268</v>
      </c>
      <c r="Q38" s="4" t="s">
        <v>269</v>
      </c>
      <c r="R38" s="4" t="s">
        <v>64</v>
      </c>
      <c r="S38" s="4" t="s">
        <v>270</v>
      </c>
      <c r="T38" s="4" t="s">
        <v>165</v>
      </c>
      <c r="U38" s="4" t="s">
        <v>165</v>
      </c>
      <c r="V38" s="4" t="s">
        <v>165</v>
      </c>
      <c r="W38" s="41">
        <v>18</v>
      </c>
      <c r="X38" s="6">
        <v>1</v>
      </c>
      <c r="Y38" s="6">
        <v>762.8</v>
      </c>
      <c r="Z38" s="6">
        <v>606.39</v>
      </c>
      <c r="AA38" s="6">
        <v>762.8</v>
      </c>
      <c r="AB38" s="6">
        <v>606.39</v>
      </c>
      <c r="AC38" s="6">
        <v>156.41</v>
      </c>
      <c r="AD38" s="42">
        <v>25.793631161463601</v>
      </c>
    </row>
    <row r="39" spans="1:30" ht="23.25" thickBot="1" x14ac:dyDescent="0.3">
      <c r="A39" s="4" t="s">
        <v>162</v>
      </c>
      <c r="B39" s="4" t="s">
        <v>163</v>
      </c>
      <c r="C39" s="4" t="s">
        <v>16</v>
      </c>
      <c r="D39" s="4" t="s">
        <v>17</v>
      </c>
      <c r="E39" s="4" t="s">
        <v>165</v>
      </c>
      <c r="F39" s="4" t="s">
        <v>165</v>
      </c>
      <c r="G39" s="4" t="s">
        <v>174</v>
      </c>
      <c r="H39" s="4" t="s">
        <v>167</v>
      </c>
      <c r="I39" s="4" t="s">
        <v>168</v>
      </c>
      <c r="J39" s="38" t="s">
        <v>271</v>
      </c>
      <c r="K39" s="4" t="s">
        <v>272</v>
      </c>
      <c r="L39" s="5" t="s">
        <v>65</v>
      </c>
      <c r="M39" s="39">
        <v>41858</v>
      </c>
      <c r="N39" s="6">
        <v>17323.259999999998</v>
      </c>
      <c r="O39" s="40">
        <v>57</v>
      </c>
      <c r="P39" s="4" t="s">
        <v>239</v>
      </c>
      <c r="Q39" s="4" t="s">
        <v>240</v>
      </c>
      <c r="R39" s="4" t="s">
        <v>47</v>
      </c>
      <c r="S39" s="4" t="s">
        <v>241</v>
      </c>
      <c r="T39" s="4" t="s">
        <v>165</v>
      </c>
      <c r="U39" s="4" t="s">
        <v>165</v>
      </c>
      <c r="V39" s="4" t="s">
        <v>165</v>
      </c>
      <c r="W39" s="41">
        <v>18</v>
      </c>
      <c r="X39" s="6">
        <v>7</v>
      </c>
      <c r="Y39" s="6">
        <v>111.6743</v>
      </c>
      <c r="Z39" s="6">
        <v>88.78</v>
      </c>
      <c r="AA39" s="6">
        <v>781.7201</v>
      </c>
      <c r="AB39" s="6">
        <v>621.46</v>
      </c>
      <c r="AC39" s="6">
        <v>160.26009999999999</v>
      </c>
      <c r="AD39" s="42">
        <v>25.787677404820801</v>
      </c>
    </row>
    <row r="40" spans="1:30" ht="23.25" thickBot="1" x14ac:dyDescent="0.3">
      <c r="A40" s="4" t="s">
        <v>162</v>
      </c>
      <c r="B40" s="4" t="s">
        <v>163</v>
      </c>
      <c r="C40" s="4" t="s">
        <v>16</v>
      </c>
      <c r="D40" s="4" t="s">
        <v>17</v>
      </c>
      <c r="E40" s="4" t="s">
        <v>165</v>
      </c>
      <c r="F40" s="4" t="s">
        <v>165</v>
      </c>
      <c r="G40" s="4" t="s">
        <v>174</v>
      </c>
      <c r="H40" s="4" t="s">
        <v>167</v>
      </c>
      <c r="I40" s="4" t="s">
        <v>168</v>
      </c>
      <c r="J40" s="38" t="s">
        <v>271</v>
      </c>
      <c r="K40" s="4" t="s">
        <v>272</v>
      </c>
      <c r="L40" s="5" t="s">
        <v>65</v>
      </c>
      <c r="M40" s="39">
        <v>41858</v>
      </c>
      <c r="N40" s="6">
        <v>17323.259999999998</v>
      </c>
      <c r="O40" s="40">
        <v>95</v>
      </c>
      <c r="P40" s="4" t="s">
        <v>189</v>
      </c>
      <c r="Q40" s="4" t="s">
        <v>190</v>
      </c>
      <c r="R40" s="4" t="s">
        <v>24</v>
      </c>
      <c r="S40" s="4" t="s">
        <v>191</v>
      </c>
      <c r="T40" s="4" t="s">
        <v>165</v>
      </c>
      <c r="U40" s="4" t="s">
        <v>165</v>
      </c>
      <c r="V40" s="4" t="s">
        <v>165</v>
      </c>
      <c r="W40" s="41">
        <v>18</v>
      </c>
      <c r="X40" s="6">
        <v>4</v>
      </c>
      <c r="Y40" s="6">
        <v>204.71250000000001</v>
      </c>
      <c r="Z40" s="6">
        <v>162.74</v>
      </c>
      <c r="AA40" s="6">
        <v>818.85</v>
      </c>
      <c r="AB40" s="6">
        <v>650.96</v>
      </c>
      <c r="AC40" s="6">
        <v>167.89</v>
      </c>
      <c r="AD40" s="42">
        <v>25.791139240506201</v>
      </c>
    </row>
    <row r="41" spans="1:30" ht="23.25" thickBot="1" x14ac:dyDescent="0.3">
      <c r="A41" s="4" t="s">
        <v>162</v>
      </c>
      <c r="B41" s="4" t="s">
        <v>163</v>
      </c>
      <c r="C41" s="4" t="s">
        <v>16</v>
      </c>
      <c r="D41" s="4" t="s">
        <v>17</v>
      </c>
      <c r="E41" s="4" t="s">
        <v>165</v>
      </c>
      <c r="F41" s="4" t="s">
        <v>165</v>
      </c>
      <c r="G41" s="4" t="s">
        <v>174</v>
      </c>
      <c r="H41" s="4" t="s">
        <v>167</v>
      </c>
      <c r="I41" s="4" t="s">
        <v>168</v>
      </c>
      <c r="J41" s="38" t="s">
        <v>271</v>
      </c>
      <c r="K41" s="4" t="s">
        <v>272</v>
      </c>
      <c r="L41" s="5" t="s">
        <v>65</v>
      </c>
      <c r="M41" s="39">
        <v>41858</v>
      </c>
      <c r="N41" s="6">
        <v>17323.259999999998</v>
      </c>
      <c r="O41" s="40">
        <v>3</v>
      </c>
      <c r="P41" s="4" t="s">
        <v>273</v>
      </c>
      <c r="Q41" s="4" t="s">
        <v>274</v>
      </c>
      <c r="R41" s="4" t="s">
        <v>66</v>
      </c>
      <c r="S41" s="4" t="s">
        <v>275</v>
      </c>
      <c r="T41" s="4" t="s">
        <v>165</v>
      </c>
      <c r="U41" s="4" t="s">
        <v>165</v>
      </c>
      <c r="V41" s="4" t="s">
        <v>165</v>
      </c>
      <c r="W41" s="41">
        <v>18</v>
      </c>
      <c r="X41" s="6">
        <v>15</v>
      </c>
      <c r="Y41" s="6">
        <v>72.598699999999994</v>
      </c>
      <c r="Z41" s="6">
        <v>57.71</v>
      </c>
      <c r="AA41" s="6">
        <v>1088.9804999999999</v>
      </c>
      <c r="AB41" s="6">
        <v>865.65</v>
      </c>
      <c r="AC41" s="6">
        <v>223.3305</v>
      </c>
      <c r="AD41" s="42">
        <v>25.799168255068398</v>
      </c>
    </row>
    <row r="42" spans="1:30" ht="23.25" thickBot="1" x14ac:dyDescent="0.3">
      <c r="A42" s="4" t="s">
        <v>162</v>
      </c>
      <c r="B42" s="4" t="s">
        <v>163</v>
      </c>
      <c r="C42" s="4" t="s">
        <v>16</v>
      </c>
      <c r="D42" s="4" t="s">
        <v>17</v>
      </c>
      <c r="E42" s="4" t="s">
        <v>165</v>
      </c>
      <c r="F42" s="4" t="s">
        <v>165</v>
      </c>
      <c r="G42" s="4" t="s">
        <v>174</v>
      </c>
      <c r="H42" s="4" t="s">
        <v>167</v>
      </c>
      <c r="I42" s="4" t="s">
        <v>168</v>
      </c>
      <c r="J42" s="38" t="s">
        <v>271</v>
      </c>
      <c r="K42" s="4" t="s">
        <v>272</v>
      </c>
      <c r="L42" s="5" t="s">
        <v>65</v>
      </c>
      <c r="M42" s="39">
        <v>41858</v>
      </c>
      <c r="N42" s="6">
        <v>17323.259999999998</v>
      </c>
      <c r="O42" s="40">
        <v>64</v>
      </c>
      <c r="P42" s="4" t="s">
        <v>177</v>
      </c>
      <c r="Q42" s="4" t="s">
        <v>208</v>
      </c>
      <c r="R42" s="4" t="s">
        <v>19</v>
      </c>
      <c r="S42" s="4" t="s">
        <v>209</v>
      </c>
      <c r="T42" s="4" t="s">
        <v>165</v>
      </c>
      <c r="U42" s="4" t="s">
        <v>165</v>
      </c>
      <c r="V42" s="4" t="s">
        <v>165</v>
      </c>
      <c r="W42" s="41">
        <v>18</v>
      </c>
      <c r="X42" s="6">
        <v>2</v>
      </c>
      <c r="Y42" s="6">
        <v>691.79</v>
      </c>
      <c r="Z42" s="6">
        <v>571.6</v>
      </c>
      <c r="AA42" s="6">
        <v>1383.58</v>
      </c>
      <c r="AB42" s="6">
        <v>1143.2</v>
      </c>
      <c r="AC42" s="6">
        <v>240.38</v>
      </c>
      <c r="AD42" s="42">
        <v>21.0269419174248</v>
      </c>
    </row>
    <row r="43" spans="1:30" ht="23.25" thickBot="1" x14ac:dyDescent="0.3">
      <c r="A43" s="4" t="s">
        <v>162</v>
      </c>
      <c r="B43" s="4" t="s">
        <v>163</v>
      </c>
      <c r="C43" s="4" t="s">
        <v>16</v>
      </c>
      <c r="D43" s="4" t="s">
        <v>17</v>
      </c>
      <c r="E43" s="4" t="s">
        <v>165</v>
      </c>
      <c r="F43" s="4" t="s">
        <v>165</v>
      </c>
      <c r="G43" s="4" t="s">
        <v>174</v>
      </c>
      <c r="H43" s="4" t="s">
        <v>167</v>
      </c>
      <c r="I43" s="4" t="s">
        <v>168</v>
      </c>
      <c r="J43" s="38" t="s">
        <v>276</v>
      </c>
      <c r="K43" s="4" t="s">
        <v>277</v>
      </c>
      <c r="L43" s="5" t="s">
        <v>67</v>
      </c>
      <c r="M43" s="39">
        <v>41858</v>
      </c>
      <c r="N43" s="6">
        <v>2209.9</v>
      </c>
      <c r="O43" s="40">
        <v>2</v>
      </c>
      <c r="P43" s="4" t="s">
        <v>256</v>
      </c>
      <c r="Q43" s="4" t="s">
        <v>257</v>
      </c>
      <c r="R43" s="4" t="s">
        <v>58</v>
      </c>
      <c r="S43" s="4" t="s">
        <v>258</v>
      </c>
      <c r="T43" s="4" t="s">
        <v>165</v>
      </c>
      <c r="U43" s="4" t="s">
        <v>165</v>
      </c>
      <c r="V43" s="4" t="s">
        <v>165</v>
      </c>
      <c r="W43" s="41">
        <v>18</v>
      </c>
      <c r="X43" s="6">
        <v>8</v>
      </c>
      <c r="Y43" s="6">
        <v>270.78750000000002</v>
      </c>
      <c r="Z43" s="6">
        <v>215.26</v>
      </c>
      <c r="AA43" s="6">
        <v>2166.3000000000002</v>
      </c>
      <c r="AB43" s="6">
        <v>1722.08</v>
      </c>
      <c r="AC43" s="6">
        <v>444.22</v>
      </c>
      <c r="AD43" s="42">
        <v>25.795549567964201</v>
      </c>
    </row>
    <row r="44" spans="1:30" ht="23.25" thickBot="1" x14ac:dyDescent="0.3">
      <c r="A44" s="4" t="s">
        <v>162</v>
      </c>
      <c r="B44" s="4" t="s">
        <v>163</v>
      </c>
      <c r="C44" s="4" t="s">
        <v>16</v>
      </c>
      <c r="D44" s="4" t="s">
        <v>17</v>
      </c>
      <c r="E44" s="4" t="s">
        <v>165</v>
      </c>
      <c r="F44" s="4" t="s">
        <v>165</v>
      </c>
      <c r="G44" s="4" t="s">
        <v>174</v>
      </c>
      <c r="H44" s="4" t="s">
        <v>167</v>
      </c>
      <c r="I44" s="4" t="s">
        <v>168</v>
      </c>
      <c r="J44" s="38" t="s">
        <v>278</v>
      </c>
      <c r="K44" s="4" t="s">
        <v>279</v>
      </c>
      <c r="L44" s="5" t="s">
        <v>68</v>
      </c>
      <c r="M44" s="39">
        <v>41859</v>
      </c>
      <c r="N44" s="6">
        <v>910.23</v>
      </c>
      <c r="O44" s="40">
        <v>1</v>
      </c>
      <c r="P44" s="4" t="s">
        <v>245</v>
      </c>
      <c r="Q44" s="4" t="s">
        <v>246</v>
      </c>
      <c r="R44" s="4" t="s">
        <v>51</v>
      </c>
      <c r="S44" s="4" t="s">
        <v>247</v>
      </c>
      <c r="T44" s="4" t="s">
        <v>165</v>
      </c>
      <c r="U44" s="4" t="s">
        <v>165</v>
      </c>
      <c r="V44" s="4" t="s">
        <v>165</v>
      </c>
      <c r="W44" s="41">
        <v>18</v>
      </c>
      <c r="X44" s="6">
        <v>9</v>
      </c>
      <c r="Y44" s="6">
        <v>101.1367</v>
      </c>
      <c r="Z44" s="6">
        <v>80.400000000000006</v>
      </c>
      <c r="AA44" s="6">
        <v>910.23030000000006</v>
      </c>
      <c r="AB44" s="6">
        <v>723.6</v>
      </c>
      <c r="AC44" s="6">
        <v>186.63030000000001</v>
      </c>
      <c r="AD44" s="42">
        <v>25.791915422885499</v>
      </c>
    </row>
    <row r="45" spans="1:30" ht="23.25" thickBot="1" x14ac:dyDescent="0.3">
      <c r="A45" s="4" t="s">
        <v>162</v>
      </c>
      <c r="B45" s="4" t="s">
        <v>163</v>
      </c>
      <c r="C45" s="4" t="s">
        <v>16</v>
      </c>
      <c r="D45" s="4" t="s">
        <v>17</v>
      </c>
      <c r="E45" s="4" t="s">
        <v>165</v>
      </c>
      <c r="F45" s="4" t="s">
        <v>165</v>
      </c>
      <c r="G45" s="4" t="s">
        <v>174</v>
      </c>
      <c r="H45" s="4" t="s">
        <v>167</v>
      </c>
      <c r="I45" s="4" t="s">
        <v>168</v>
      </c>
      <c r="J45" s="38" t="s">
        <v>280</v>
      </c>
      <c r="K45" s="4" t="s">
        <v>281</v>
      </c>
      <c r="L45" s="5" t="s">
        <v>69</v>
      </c>
      <c r="M45" s="39">
        <v>41863</v>
      </c>
      <c r="N45" s="6">
        <v>1406.84</v>
      </c>
      <c r="O45" s="40">
        <v>1</v>
      </c>
      <c r="P45" s="4" t="s">
        <v>234</v>
      </c>
      <c r="Q45" s="4" t="s">
        <v>235</v>
      </c>
      <c r="R45" s="4" t="s">
        <v>45</v>
      </c>
      <c r="S45" s="4" t="s">
        <v>236</v>
      </c>
      <c r="T45" s="4" t="s">
        <v>165</v>
      </c>
      <c r="U45" s="4" t="s">
        <v>165</v>
      </c>
      <c r="V45" s="4" t="s">
        <v>165</v>
      </c>
      <c r="W45" s="41">
        <v>18</v>
      </c>
      <c r="X45" s="6">
        <v>1</v>
      </c>
      <c r="Y45" s="6">
        <v>1406.84</v>
      </c>
      <c r="Z45" s="6">
        <v>1118.3599999999999</v>
      </c>
      <c r="AA45" s="6">
        <v>1406.84</v>
      </c>
      <c r="AB45" s="6">
        <v>1118.3599999999999</v>
      </c>
      <c r="AC45" s="6">
        <v>288.48</v>
      </c>
      <c r="AD45" s="42">
        <v>25.794913981186699</v>
      </c>
    </row>
    <row r="46" spans="1:30" ht="32.25" thickBot="1" x14ac:dyDescent="0.3">
      <c r="A46" s="4" t="s">
        <v>162</v>
      </c>
      <c r="B46" s="4" t="s">
        <v>163</v>
      </c>
      <c r="C46" s="4" t="s">
        <v>16</v>
      </c>
      <c r="D46" s="4" t="s">
        <v>17</v>
      </c>
      <c r="E46" s="4" t="s">
        <v>165</v>
      </c>
      <c r="F46" s="4" t="s">
        <v>165</v>
      </c>
      <c r="G46" s="4" t="s">
        <v>174</v>
      </c>
      <c r="H46" s="4" t="s">
        <v>167</v>
      </c>
      <c r="I46" s="4" t="s">
        <v>168</v>
      </c>
      <c r="J46" s="38" t="s">
        <v>282</v>
      </c>
      <c r="K46" s="4" t="s">
        <v>283</v>
      </c>
      <c r="L46" s="5" t="s">
        <v>70</v>
      </c>
      <c r="M46" s="39">
        <v>41864</v>
      </c>
      <c r="N46" s="6">
        <v>7441.28</v>
      </c>
      <c r="O46" s="40">
        <v>1</v>
      </c>
      <c r="P46" s="4" t="s">
        <v>284</v>
      </c>
      <c r="Q46" s="4" t="s">
        <v>285</v>
      </c>
      <c r="R46" s="4" t="s">
        <v>26</v>
      </c>
      <c r="S46" s="4" t="s">
        <v>286</v>
      </c>
      <c r="T46" s="4" t="s">
        <v>165</v>
      </c>
      <c r="U46" s="4" t="s">
        <v>165</v>
      </c>
      <c r="V46" s="4" t="s">
        <v>165</v>
      </c>
      <c r="W46" s="41">
        <v>18</v>
      </c>
      <c r="X46" s="6">
        <v>1</v>
      </c>
      <c r="Y46" s="6">
        <v>7441.28</v>
      </c>
      <c r="Z46" s="6">
        <v>5915.41</v>
      </c>
      <c r="AA46" s="6">
        <v>7441.28</v>
      </c>
      <c r="AB46" s="6">
        <v>5915.41</v>
      </c>
      <c r="AC46" s="6">
        <v>1525.87</v>
      </c>
      <c r="AD46" s="42">
        <v>25.7948307894127</v>
      </c>
    </row>
    <row r="47" spans="1:30" ht="23.25" thickBot="1" x14ac:dyDescent="0.3">
      <c r="A47" s="4" t="s">
        <v>162</v>
      </c>
      <c r="B47" s="4" t="s">
        <v>163</v>
      </c>
      <c r="C47" s="4" t="s">
        <v>16</v>
      </c>
      <c r="D47" s="4" t="s">
        <v>17</v>
      </c>
      <c r="E47" s="4" t="s">
        <v>165</v>
      </c>
      <c r="F47" s="4" t="s">
        <v>165</v>
      </c>
      <c r="G47" s="4" t="s">
        <v>174</v>
      </c>
      <c r="H47" s="4" t="s">
        <v>167</v>
      </c>
      <c r="I47" s="4" t="s">
        <v>168</v>
      </c>
      <c r="J47" s="38" t="s">
        <v>287</v>
      </c>
      <c r="K47" s="4" t="s">
        <v>288</v>
      </c>
      <c r="L47" s="5" t="s">
        <v>71</v>
      </c>
      <c r="M47" s="39">
        <v>41870</v>
      </c>
      <c r="N47" s="6">
        <v>11395.11</v>
      </c>
      <c r="O47" s="40">
        <v>1</v>
      </c>
      <c r="P47" s="4" t="s">
        <v>259</v>
      </c>
      <c r="Q47" s="4" t="s">
        <v>260</v>
      </c>
      <c r="R47" s="4" t="s">
        <v>59</v>
      </c>
      <c r="S47" s="4" t="s">
        <v>261</v>
      </c>
      <c r="T47" s="4" t="s">
        <v>165</v>
      </c>
      <c r="U47" s="4" t="s">
        <v>165</v>
      </c>
      <c r="V47" s="4" t="s">
        <v>165</v>
      </c>
      <c r="W47" s="41">
        <v>18</v>
      </c>
      <c r="X47" s="6">
        <v>2</v>
      </c>
      <c r="Y47" s="6">
        <v>5697.5550000000003</v>
      </c>
      <c r="Z47" s="6">
        <v>4528.32</v>
      </c>
      <c r="AA47" s="6">
        <v>11395.11</v>
      </c>
      <c r="AB47" s="6">
        <v>9056.64</v>
      </c>
      <c r="AC47" s="6">
        <v>2338.4699999999998</v>
      </c>
      <c r="AD47" s="42">
        <v>25.820502967987998</v>
      </c>
    </row>
    <row r="48" spans="1:30" ht="23.25" thickBot="1" x14ac:dyDescent="0.3">
      <c r="A48" s="4" t="s">
        <v>162</v>
      </c>
      <c r="B48" s="4" t="s">
        <v>163</v>
      </c>
      <c r="C48" s="4" t="s">
        <v>16</v>
      </c>
      <c r="D48" s="4" t="s">
        <v>17</v>
      </c>
      <c r="E48" s="4" t="s">
        <v>165</v>
      </c>
      <c r="F48" s="4" t="s">
        <v>165</v>
      </c>
      <c r="G48" s="4" t="s">
        <v>174</v>
      </c>
      <c r="H48" s="4" t="s">
        <v>167</v>
      </c>
      <c r="I48" s="4" t="s">
        <v>168</v>
      </c>
      <c r="J48" s="38" t="s">
        <v>289</v>
      </c>
      <c r="K48" s="4" t="s">
        <v>290</v>
      </c>
      <c r="L48" s="5" t="s">
        <v>72</v>
      </c>
      <c r="M48" s="39">
        <v>41871</v>
      </c>
      <c r="N48" s="6">
        <v>762.8</v>
      </c>
      <c r="O48" s="40">
        <v>1</v>
      </c>
      <c r="P48" s="4" t="s">
        <v>291</v>
      </c>
      <c r="Q48" s="4" t="s">
        <v>292</v>
      </c>
      <c r="R48" s="4" t="s">
        <v>64</v>
      </c>
      <c r="S48" s="4" t="s">
        <v>293</v>
      </c>
      <c r="T48" s="4" t="s">
        <v>165</v>
      </c>
      <c r="U48" s="4" t="s">
        <v>165</v>
      </c>
      <c r="V48" s="4" t="s">
        <v>165</v>
      </c>
      <c r="W48" s="41">
        <v>18</v>
      </c>
      <c r="X48" s="6">
        <v>1</v>
      </c>
      <c r="Y48" s="6">
        <v>762.8</v>
      </c>
      <c r="Z48" s="6">
        <v>606.39</v>
      </c>
      <c r="AA48" s="6">
        <v>762.8</v>
      </c>
      <c r="AB48" s="6">
        <v>606.39</v>
      </c>
      <c r="AC48" s="6">
        <v>156.41</v>
      </c>
      <c r="AD48" s="42">
        <v>25.793631161463601</v>
      </c>
    </row>
    <row r="49" spans="1:30" ht="23.25" thickBot="1" x14ac:dyDescent="0.3">
      <c r="A49" s="4" t="s">
        <v>162</v>
      </c>
      <c r="B49" s="4" t="s">
        <v>163</v>
      </c>
      <c r="C49" s="4" t="s">
        <v>16</v>
      </c>
      <c r="D49" s="4" t="s">
        <v>17</v>
      </c>
      <c r="E49" s="4" t="s">
        <v>165</v>
      </c>
      <c r="F49" s="4" t="s">
        <v>165</v>
      </c>
      <c r="G49" s="4" t="s">
        <v>174</v>
      </c>
      <c r="H49" s="4" t="s">
        <v>167</v>
      </c>
      <c r="I49" s="4" t="s">
        <v>168</v>
      </c>
      <c r="J49" s="38" t="s">
        <v>294</v>
      </c>
      <c r="K49" s="4" t="s">
        <v>295</v>
      </c>
      <c r="L49" s="5" t="s">
        <v>73</v>
      </c>
      <c r="M49" s="39">
        <v>41872</v>
      </c>
      <c r="N49" s="6">
        <v>1681.45</v>
      </c>
      <c r="O49" s="40">
        <v>1</v>
      </c>
      <c r="P49" s="4" t="s">
        <v>214</v>
      </c>
      <c r="Q49" s="4" t="s">
        <v>215</v>
      </c>
      <c r="R49" s="4" t="s">
        <v>34</v>
      </c>
      <c r="S49" s="4" t="s">
        <v>216</v>
      </c>
      <c r="T49" s="4" t="s">
        <v>165</v>
      </c>
      <c r="U49" s="4" t="s">
        <v>165</v>
      </c>
      <c r="V49" s="4" t="s">
        <v>165</v>
      </c>
      <c r="W49" s="41">
        <v>18</v>
      </c>
      <c r="X49" s="6">
        <v>1</v>
      </c>
      <c r="Y49" s="6">
        <v>1681.45</v>
      </c>
      <c r="Z49" s="6">
        <v>1336.66</v>
      </c>
      <c r="AA49" s="6">
        <v>1681.45</v>
      </c>
      <c r="AB49" s="6">
        <v>1336.66</v>
      </c>
      <c r="AC49" s="6">
        <v>344.79</v>
      </c>
      <c r="AD49" s="42">
        <v>25.794891745095999</v>
      </c>
    </row>
    <row r="50" spans="1:30" ht="23.25" thickBot="1" x14ac:dyDescent="0.3">
      <c r="A50" s="4" t="s">
        <v>162</v>
      </c>
      <c r="B50" s="4" t="s">
        <v>163</v>
      </c>
      <c r="C50" s="4" t="s">
        <v>16</v>
      </c>
      <c r="D50" s="4" t="s">
        <v>17</v>
      </c>
      <c r="E50" s="4" t="s">
        <v>165</v>
      </c>
      <c r="F50" s="4" t="s">
        <v>165</v>
      </c>
      <c r="G50" s="4" t="s">
        <v>174</v>
      </c>
      <c r="H50" s="4" t="s">
        <v>167</v>
      </c>
      <c r="I50" s="4" t="s">
        <v>168</v>
      </c>
      <c r="J50" s="38" t="s">
        <v>296</v>
      </c>
      <c r="K50" s="4" t="s">
        <v>297</v>
      </c>
      <c r="L50" s="5" t="s">
        <v>74</v>
      </c>
      <c r="M50" s="39">
        <v>41883</v>
      </c>
      <c r="N50" s="6">
        <v>3940.51</v>
      </c>
      <c r="O50" s="40">
        <v>1</v>
      </c>
      <c r="P50" s="4" t="s">
        <v>298</v>
      </c>
      <c r="Q50" s="4" t="s">
        <v>299</v>
      </c>
      <c r="R50" s="4" t="s">
        <v>75</v>
      </c>
      <c r="S50" s="4" t="s">
        <v>300</v>
      </c>
      <c r="T50" s="4" t="s">
        <v>165</v>
      </c>
      <c r="U50" s="4" t="s">
        <v>165</v>
      </c>
      <c r="V50" s="4" t="s">
        <v>165</v>
      </c>
      <c r="W50" s="41">
        <v>18</v>
      </c>
      <c r="X50" s="6">
        <v>1</v>
      </c>
      <c r="Y50" s="6">
        <v>3940.51</v>
      </c>
      <c r="Z50" s="6">
        <v>3132.5</v>
      </c>
      <c r="AA50" s="6">
        <v>3940.51</v>
      </c>
      <c r="AB50" s="6">
        <v>3132.5</v>
      </c>
      <c r="AC50" s="6">
        <v>808.01</v>
      </c>
      <c r="AD50" s="42">
        <v>25.7944134078211</v>
      </c>
    </row>
    <row r="51" spans="1:30" ht="23.25" thickBot="1" x14ac:dyDescent="0.3">
      <c r="A51" s="4" t="s">
        <v>162</v>
      </c>
      <c r="B51" s="4" t="s">
        <v>163</v>
      </c>
      <c r="C51" s="4" t="s">
        <v>16</v>
      </c>
      <c r="D51" s="4" t="s">
        <v>17</v>
      </c>
      <c r="E51" s="4" t="s">
        <v>165</v>
      </c>
      <c r="F51" s="4" t="s">
        <v>165</v>
      </c>
      <c r="G51" s="4" t="s">
        <v>174</v>
      </c>
      <c r="H51" s="4" t="s">
        <v>167</v>
      </c>
      <c r="I51" s="4" t="s">
        <v>168</v>
      </c>
      <c r="J51" s="38" t="s">
        <v>301</v>
      </c>
      <c r="K51" s="4" t="s">
        <v>302</v>
      </c>
      <c r="L51" s="5" t="s">
        <v>76</v>
      </c>
      <c r="M51" s="39">
        <v>41885</v>
      </c>
      <c r="N51" s="6">
        <v>15407.16</v>
      </c>
      <c r="O51" s="40">
        <v>3</v>
      </c>
      <c r="P51" s="4" t="s">
        <v>273</v>
      </c>
      <c r="Q51" s="4" t="s">
        <v>274</v>
      </c>
      <c r="R51" s="4" t="s">
        <v>66</v>
      </c>
      <c r="S51" s="4" t="s">
        <v>275</v>
      </c>
      <c r="T51" s="4" t="s">
        <v>165</v>
      </c>
      <c r="U51" s="4" t="s">
        <v>165</v>
      </c>
      <c r="V51" s="4" t="s">
        <v>165</v>
      </c>
      <c r="W51" s="41">
        <v>18</v>
      </c>
      <c r="X51" s="6">
        <v>10</v>
      </c>
      <c r="Y51" s="6">
        <v>72.599000000000004</v>
      </c>
      <c r="Z51" s="6">
        <v>57.71</v>
      </c>
      <c r="AA51" s="6">
        <v>725.99</v>
      </c>
      <c r="AB51" s="6">
        <v>577.1</v>
      </c>
      <c r="AC51" s="6">
        <v>148.88999999999999</v>
      </c>
      <c r="AD51" s="42">
        <v>25.799688095650598</v>
      </c>
    </row>
    <row r="52" spans="1:30" ht="23.25" thickBot="1" x14ac:dyDescent="0.3">
      <c r="A52" s="4" t="s">
        <v>162</v>
      </c>
      <c r="B52" s="4" t="s">
        <v>163</v>
      </c>
      <c r="C52" s="4" t="s">
        <v>16</v>
      </c>
      <c r="D52" s="4" t="s">
        <v>17</v>
      </c>
      <c r="E52" s="4" t="s">
        <v>165</v>
      </c>
      <c r="F52" s="4" t="s">
        <v>165</v>
      </c>
      <c r="G52" s="4" t="s">
        <v>174</v>
      </c>
      <c r="H52" s="4" t="s">
        <v>167</v>
      </c>
      <c r="I52" s="4" t="s">
        <v>168</v>
      </c>
      <c r="J52" s="38" t="s">
        <v>301</v>
      </c>
      <c r="K52" s="4" t="s">
        <v>302</v>
      </c>
      <c r="L52" s="5" t="s">
        <v>76</v>
      </c>
      <c r="M52" s="39">
        <v>41885</v>
      </c>
      <c r="N52" s="6">
        <v>15407.16</v>
      </c>
      <c r="O52" s="40">
        <v>38</v>
      </c>
      <c r="P52" s="4" t="s">
        <v>239</v>
      </c>
      <c r="Q52" s="4" t="s">
        <v>240</v>
      </c>
      <c r="R52" s="4" t="s">
        <v>47</v>
      </c>
      <c r="S52" s="4" t="s">
        <v>241</v>
      </c>
      <c r="T52" s="4" t="s">
        <v>165</v>
      </c>
      <c r="U52" s="4" t="s">
        <v>165</v>
      </c>
      <c r="V52" s="4" t="s">
        <v>165</v>
      </c>
      <c r="W52" s="41">
        <v>18</v>
      </c>
      <c r="X52" s="6">
        <v>7</v>
      </c>
      <c r="Y52" s="6">
        <v>111.6743</v>
      </c>
      <c r="Z52" s="6">
        <v>88.78</v>
      </c>
      <c r="AA52" s="6">
        <v>781.7201</v>
      </c>
      <c r="AB52" s="6">
        <v>621.46</v>
      </c>
      <c r="AC52" s="6">
        <v>160.26009999999999</v>
      </c>
      <c r="AD52" s="42">
        <v>25.787677404820801</v>
      </c>
    </row>
    <row r="53" spans="1:30" ht="23.25" thickBot="1" x14ac:dyDescent="0.3">
      <c r="A53" s="4" t="s">
        <v>162</v>
      </c>
      <c r="B53" s="4" t="s">
        <v>163</v>
      </c>
      <c r="C53" s="4" t="s">
        <v>16</v>
      </c>
      <c r="D53" s="4" t="s">
        <v>17</v>
      </c>
      <c r="E53" s="4" t="s">
        <v>165</v>
      </c>
      <c r="F53" s="4" t="s">
        <v>165</v>
      </c>
      <c r="G53" s="4" t="s">
        <v>174</v>
      </c>
      <c r="H53" s="4" t="s">
        <v>167</v>
      </c>
      <c r="I53" s="4" t="s">
        <v>168</v>
      </c>
      <c r="J53" s="38" t="s">
        <v>301</v>
      </c>
      <c r="K53" s="4" t="s">
        <v>302</v>
      </c>
      <c r="L53" s="5" t="s">
        <v>76</v>
      </c>
      <c r="M53" s="39">
        <v>41885</v>
      </c>
      <c r="N53" s="6">
        <v>15407.16</v>
      </c>
      <c r="O53" s="40">
        <v>65</v>
      </c>
      <c r="P53" s="4" t="s">
        <v>189</v>
      </c>
      <c r="Q53" s="4" t="s">
        <v>190</v>
      </c>
      <c r="R53" s="4" t="s">
        <v>24</v>
      </c>
      <c r="S53" s="4" t="s">
        <v>191</v>
      </c>
      <c r="T53" s="4" t="s">
        <v>165</v>
      </c>
      <c r="U53" s="4" t="s">
        <v>165</v>
      </c>
      <c r="V53" s="4" t="s">
        <v>165</v>
      </c>
      <c r="W53" s="41">
        <v>18</v>
      </c>
      <c r="X53" s="6">
        <v>4</v>
      </c>
      <c r="Y53" s="6">
        <v>204.71250000000001</v>
      </c>
      <c r="Z53" s="6">
        <v>162.74</v>
      </c>
      <c r="AA53" s="6">
        <v>818.85</v>
      </c>
      <c r="AB53" s="6">
        <v>650.96</v>
      </c>
      <c r="AC53" s="6">
        <v>167.89</v>
      </c>
      <c r="AD53" s="42">
        <v>25.791139240506201</v>
      </c>
    </row>
    <row r="54" spans="1:30" ht="23.25" thickBot="1" x14ac:dyDescent="0.3">
      <c r="A54" s="4" t="s">
        <v>162</v>
      </c>
      <c r="B54" s="4" t="s">
        <v>163</v>
      </c>
      <c r="C54" s="4" t="s">
        <v>16</v>
      </c>
      <c r="D54" s="4" t="s">
        <v>17</v>
      </c>
      <c r="E54" s="4" t="s">
        <v>165</v>
      </c>
      <c r="F54" s="4" t="s">
        <v>165</v>
      </c>
      <c r="G54" s="4" t="s">
        <v>174</v>
      </c>
      <c r="H54" s="4" t="s">
        <v>167</v>
      </c>
      <c r="I54" s="4" t="s">
        <v>168</v>
      </c>
      <c r="J54" s="38" t="s">
        <v>301</v>
      </c>
      <c r="K54" s="4" t="s">
        <v>302</v>
      </c>
      <c r="L54" s="5" t="s">
        <v>76</v>
      </c>
      <c r="M54" s="39">
        <v>41885</v>
      </c>
      <c r="N54" s="6">
        <v>15407.16</v>
      </c>
      <c r="O54" s="40">
        <v>47</v>
      </c>
      <c r="P54" s="4" t="s">
        <v>245</v>
      </c>
      <c r="Q54" s="4" t="s">
        <v>246</v>
      </c>
      <c r="R54" s="4" t="s">
        <v>51</v>
      </c>
      <c r="S54" s="4" t="s">
        <v>247</v>
      </c>
      <c r="T54" s="4" t="s">
        <v>165</v>
      </c>
      <c r="U54" s="4" t="s">
        <v>165</v>
      </c>
      <c r="V54" s="4" t="s">
        <v>165</v>
      </c>
      <c r="W54" s="41">
        <v>18</v>
      </c>
      <c r="X54" s="6">
        <v>9</v>
      </c>
      <c r="Y54" s="6">
        <v>101.1367</v>
      </c>
      <c r="Z54" s="6">
        <v>80.400000000000006</v>
      </c>
      <c r="AA54" s="6">
        <v>910.23030000000006</v>
      </c>
      <c r="AB54" s="6">
        <v>723.6</v>
      </c>
      <c r="AC54" s="6">
        <v>186.63030000000001</v>
      </c>
      <c r="AD54" s="42">
        <v>25.791915422885499</v>
      </c>
    </row>
    <row r="55" spans="1:30" ht="23.25" thickBot="1" x14ac:dyDescent="0.3">
      <c r="A55" s="4" t="s">
        <v>162</v>
      </c>
      <c r="B55" s="4" t="s">
        <v>163</v>
      </c>
      <c r="C55" s="4" t="s">
        <v>16</v>
      </c>
      <c r="D55" s="4" t="s">
        <v>17</v>
      </c>
      <c r="E55" s="4" t="s">
        <v>165</v>
      </c>
      <c r="F55" s="4" t="s">
        <v>165</v>
      </c>
      <c r="G55" s="4" t="s">
        <v>174</v>
      </c>
      <c r="H55" s="4" t="s">
        <v>167</v>
      </c>
      <c r="I55" s="4" t="s">
        <v>168</v>
      </c>
      <c r="J55" s="38" t="s">
        <v>301</v>
      </c>
      <c r="K55" s="4" t="s">
        <v>302</v>
      </c>
      <c r="L55" s="5" t="s">
        <v>76</v>
      </c>
      <c r="M55" s="39">
        <v>41885</v>
      </c>
      <c r="N55" s="6">
        <v>15407.16</v>
      </c>
      <c r="O55" s="40">
        <v>46</v>
      </c>
      <c r="P55" s="4" t="s">
        <v>177</v>
      </c>
      <c r="Q55" s="4" t="s">
        <v>208</v>
      </c>
      <c r="R55" s="4" t="s">
        <v>19</v>
      </c>
      <c r="S55" s="4" t="s">
        <v>209</v>
      </c>
      <c r="T55" s="4" t="s">
        <v>165</v>
      </c>
      <c r="U55" s="4" t="s">
        <v>165</v>
      </c>
      <c r="V55" s="4" t="s">
        <v>165</v>
      </c>
      <c r="W55" s="41">
        <v>18</v>
      </c>
      <c r="X55" s="6">
        <v>2</v>
      </c>
      <c r="Y55" s="6">
        <v>691.79</v>
      </c>
      <c r="Z55" s="6">
        <v>571.6</v>
      </c>
      <c r="AA55" s="6">
        <v>1383.58</v>
      </c>
      <c r="AB55" s="6">
        <v>1143.2</v>
      </c>
      <c r="AC55" s="6">
        <v>240.38</v>
      </c>
      <c r="AD55" s="42">
        <v>21.0269419174248</v>
      </c>
    </row>
    <row r="56" spans="1:30" ht="23.25" thickBot="1" x14ac:dyDescent="0.3">
      <c r="A56" s="4" t="s">
        <v>162</v>
      </c>
      <c r="B56" s="4" t="s">
        <v>163</v>
      </c>
      <c r="C56" s="4" t="s">
        <v>16</v>
      </c>
      <c r="D56" s="4" t="s">
        <v>17</v>
      </c>
      <c r="E56" s="4" t="s">
        <v>165</v>
      </c>
      <c r="F56" s="4" t="s">
        <v>165</v>
      </c>
      <c r="G56" s="4" t="s">
        <v>174</v>
      </c>
      <c r="H56" s="4" t="s">
        <v>167</v>
      </c>
      <c r="I56" s="4" t="s">
        <v>168</v>
      </c>
      <c r="J56" s="38" t="s">
        <v>301</v>
      </c>
      <c r="K56" s="4" t="s">
        <v>302</v>
      </c>
      <c r="L56" s="5" t="s">
        <v>76</v>
      </c>
      <c r="M56" s="39">
        <v>41885</v>
      </c>
      <c r="N56" s="6">
        <v>15407.16</v>
      </c>
      <c r="O56" s="40">
        <v>76</v>
      </c>
      <c r="P56" s="4" t="s">
        <v>256</v>
      </c>
      <c r="Q56" s="4" t="s">
        <v>257</v>
      </c>
      <c r="R56" s="4" t="s">
        <v>58</v>
      </c>
      <c r="S56" s="4" t="s">
        <v>258</v>
      </c>
      <c r="T56" s="4" t="s">
        <v>165</v>
      </c>
      <c r="U56" s="4" t="s">
        <v>165</v>
      </c>
      <c r="V56" s="4" t="s">
        <v>165</v>
      </c>
      <c r="W56" s="41">
        <v>18</v>
      </c>
      <c r="X56" s="6">
        <v>8</v>
      </c>
      <c r="Y56" s="6">
        <v>270.78750000000002</v>
      </c>
      <c r="Z56" s="6">
        <v>215.26</v>
      </c>
      <c r="AA56" s="6">
        <v>2166.3000000000002</v>
      </c>
      <c r="AB56" s="6">
        <v>1722.08</v>
      </c>
      <c r="AC56" s="6">
        <v>444.22</v>
      </c>
      <c r="AD56" s="42">
        <v>25.795549567964201</v>
      </c>
    </row>
    <row r="57" spans="1:30" ht="23.25" thickBot="1" x14ac:dyDescent="0.3">
      <c r="A57" s="4" t="s">
        <v>162</v>
      </c>
      <c r="B57" s="4" t="s">
        <v>163</v>
      </c>
      <c r="C57" s="4" t="s">
        <v>16</v>
      </c>
      <c r="D57" s="4" t="s">
        <v>17</v>
      </c>
      <c r="E57" s="4" t="s">
        <v>165</v>
      </c>
      <c r="F57" s="4" t="s">
        <v>165</v>
      </c>
      <c r="G57" s="4" t="s">
        <v>174</v>
      </c>
      <c r="H57" s="4" t="s">
        <v>167</v>
      </c>
      <c r="I57" s="4" t="s">
        <v>168</v>
      </c>
      <c r="J57" s="38" t="s">
        <v>303</v>
      </c>
      <c r="K57" s="4" t="s">
        <v>304</v>
      </c>
      <c r="L57" s="5" t="s">
        <v>77</v>
      </c>
      <c r="M57" s="39">
        <v>41893</v>
      </c>
      <c r="N57" s="6">
        <v>3940.51</v>
      </c>
      <c r="O57" s="40">
        <v>1</v>
      </c>
      <c r="P57" s="4" t="s">
        <v>298</v>
      </c>
      <c r="Q57" s="4" t="s">
        <v>299</v>
      </c>
      <c r="R57" s="4" t="s">
        <v>75</v>
      </c>
      <c r="S57" s="4" t="s">
        <v>300</v>
      </c>
      <c r="T57" s="4" t="s">
        <v>165</v>
      </c>
      <c r="U57" s="4" t="s">
        <v>165</v>
      </c>
      <c r="V57" s="4" t="s">
        <v>165</v>
      </c>
      <c r="W57" s="41">
        <v>18</v>
      </c>
      <c r="X57" s="6">
        <v>1</v>
      </c>
      <c r="Y57" s="6">
        <v>3940.51</v>
      </c>
      <c r="Z57" s="6">
        <v>3132.5</v>
      </c>
      <c r="AA57" s="6">
        <v>3940.51</v>
      </c>
      <c r="AB57" s="6">
        <v>3132.5</v>
      </c>
      <c r="AC57" s="6">
        <v>808.01</v>
      </c>
      <c r="AD57" s="42">
        <v>25.7944134078211</v>
      </c>
    </row>
    <row r="58" spans="1:30" ht="23.25" thickBot="1" x14ac:dyDescent="0.3">
      <c r="A58" s="4" t="s">
        <v>162</v>
      </c>
      <c r="B58" s="4" t="s">
        <v>163</v>
      </c>
      <c r="C58" s="4" t="s">
        <v>16</v>
      </c>
      <c r="D58" s="4" t="s">
        <v>17</v>
      </c>
      <c r="E58" s="4" t="s">
        <v>165</v>
      </c>
      <c r="F58" s="4" t="s">
        <v>165</v>
      </c>
      <c r="G58" s="4" t="s">
        <v>174</v>
      </c>
      <c r="H58" s="4" t="s">
        <v>167</v>
      </c>
      <c r="I58" s="4" t="s">
        <v>168</v>
      </c>
      <c r="J58" s="38" t="s">
        <v>305</v>
      </c>
      <c r="K58" s="4" t="s">
        <v>78</v>
      </c>
      <c r="L58" s="5" t="s">
        <v>79</v>
      </c>
      <c r="M58" s="39">
        <v>41898</v>
      </c>
      <c r="N58" s="6">
        <v>2320.15</v>
      </c>
      <c r="O58" s="40">
        <v>3</v>
      </c>
      <c r="P58" s="4" t="s">
        <v>230</v>
      </c>
      <c r="Q58" s="4" t="s">
        <v>231</v>
      </c>
      <c r="R58" s="4" t="s">
        <v>43</v>
      </c>
      <c r="S58" s="4" t="s">
        <v>232</v>
      </c>
      <c r="T58" s="4" t="s">
        <v>165</v>
      </c>
      <c r="U58" s="4" t="s">
        <v>165</v>
      </c>
      <c r="V58" s="4" t="s">
        <v>165</v>
      </c>
      <c r="W58" s="41">
        <v>18</v>
      </c>
      <c r="X58" s="6">
        <v>10</v>
      </c>
      <c r="Y58" s="6">
        <v>167.649</v>
      </c>
      <c r="Z58" s="6">
        <v>138.52000000000001</v>
      </c>
      <c r="AA58" s="6">
        <v>1676.49</v>
      </c>
      <c r="AB58" s="6">
        <v>1385.2</v>
      </c>
      <c r="AC58" s="6">
        <v>291.29000000000002</v>
      </c>
      <c r="AD58" s="42">
        <v>21.028732313023301</v>
      </c>
    </row>
    <row r="59" spans="1:30" ht="23.25" thickBot="1" x14ac:dyDescent="0.3">
      <c r="A59" s="4" t="s">
        <v>162</v>
      </c>
      <c r="B59" s="4" t="s">
        <v>163</v>
      </c>
      <c r="C59" s="4" t="s">
        <v>16</v>
      </c>
      <c r="D59" s="4" t="s">
        <v>17</v>
      </c>
      <c r="E59" s="4" t="s">
        <v>165</v>
      </c>
      <c r="F59" s="4" t="s">
        <v>165</v>
      </c>
      <c r="G59" s="4" t="s">
        <v>174</v>
      </c>
      <c r="H59" s="4" t="s">
        <v>167</v>
      </c>
      <c r="I59" s="4" t="s">
        <v>168</v>
      </c>
      <c r="J59" s="38" t="s">
        <v>306</v>
      </c>
      <c r="K59" s="4" t="s">
        <v>307</v>
      </c>
      <c r="L59" s="5" t="s">
        <v>80</v>
      </c>
      <c r="M59" s="39">
        <v>41898</v>
      </c>
      <c r="N59" s="6">
        <v>1702.15</v>
      </c>
      <c r="O59" s="40">
        <v>2</v>
      </c>
      <c r="P59" s="4" t="s">
        <v>214</v>
      </c>
      <c r="Q59" s="4" t="s">
        <v>215</v>
      </c>
      <c r="R59" s="4" t="s">
        <v>34</v>
      </c>
      <c r="S59" s="4" t="s">
        <v>216</v>
      </c>
      <c r="T59" s="4" t="s">
        <v>165</v>
      </c>
      <c r="U59" s="4" t="s">
        <v>165</v>
      </c>
      <c r="V59" s="4" t="s">
        <v>165</v>
      </c>
      <c r="W59" s="41">
        <v>18</v>
      </c>
      <c r="X59" s="6">
        <v>1</v>
      </c>
      <c r="Y59" s="6">
        <v>1681.45</v>
      </c>
      <c r="Z59" s="6">
        <v>1336.66</v>
      </c>
      <c r="AA59" s="6">
        <v>1681.45</v>
      </c>
      <c r="AB59" s="6">
        <v>1336.66</v>
      </c>
      <c r="AC59" s="6">
        <v>344.79</v>
      </c>
      <c r="AD59" s="42">
        <v>25.794891745095999</v>
      </c>
    </row>
    <row r="60" spans="1:30" ht="23.25" thickBot="1" x14ac:dyDescent="0.3">
      <c r="A60" s="4" t="s">
        <v>162</v>
      </c>
      <c r="B60" s="4" t="s">
        <v>163</v>
      </c>
      <c r="C60" s="4" t="s">
        <v>16</v>
      </c>
      <c r="D60" s="4" t="s">
        <v>17</v>
      </c>
      <c r="E60" s="4" t="s">
        <v>165</v>
      </c>
      <c r="F60" s="4" t="s">
        <v>165</v>
      </c>
      <c r="G60" s="4" t="s">
        <v>174</v>
      </c>
      <c r="H60" s="4" t="s">
        <v>167</v>
      </c>
      <c r="I60" s="4" t="s">
        <v>168</v>
      </c>
      <c r="J60" s="38" t="s">
        <v>308</v>
      </c>
      <c r="K60" s="4" t="s">
        <v>81</v>
      </c>
      <c r="L60" s="5" t="s">
        <v>82</v>
      </c>
      <c r="M60" s="39">
        <v>41899</v>
      </c>
      <c r="N60" s="6">
        <v>924.16</v>
      </c>
      <c r="O60" s="40">
        <v>3</v>
      </c>
      <c r="P60" s="4" t="s">
        <v>264</v>
      </c>
      <c r="Q60" s="4" t="s">
        <v>265</v>
      </c>
      <c r="R60" s="4" t="s">
        <v>61</v>
      </c>
      <c r="S60" s="4" t="s">
        <v>266</v>
      </c>
      <c r="T60" s="4" t="s">
        <v>165</v>
      </c>
      <c r="U60" s="4" t="s">
        <v>165</v>
      </c>
      <c r="V60" s="4" t="s">
        <v>165</v>
      </c>
      <c r="W60" s="41">
        <v>18</v>
      </c>
      <c r="X60" s="6">
        <v>9</v>
      </c>
      <c r="Y60" s="6">
        <v>79.806700000000006</v>
      </c>
      <c r="Z60" s="6">
        <v>57.17</v>
      </c>
      <c r="AA60" s="6">
        <v>718.26030000000003</v>
      </c>
      <c r="AB60" s="6">
        <v>514.53</v>
      </c>
      <c r="AC60" s="6">
        <v>203.7303</v>
      </c>
      <c r="AD60" s="42">
        <v>39.595417176840897</v>
      </c>
    </row>
    <row r="61" spans="1:30" ht="23.25" thickBot="1" x14ac:dyDescent="0.3">
      <c r="A61" s="4" t="s">
        <v>162</v>
      </c>
      <c r="B61" s="4" t="s">
        <v>163</v>
      </c>
      <c r="C61" s="4" t="s">
        <v>16</v>
      </c>
      <c r="D61" s="4" t="s">
        <v>17</v>
      </c>
      <c r="E61" s="4" t="s">
        <v>165</v>
      </c>
      <c r="F61" s="4" t="s">
        <v>165</v>
      </c>
      <c r="G61" s="4" t="s">
        <v>174</v>
      </c>
      <c r="H61" s="4" t="s">
        <v>167</v>
      </c>
      <c r="I61" s="4" t="s">
        <v>168</v>
      </c>
      <c r="J61" s="38" t="s">
        <v>309</v>
      </c>
      <c r="K61" s="4" t="s">
        <v>83</v>
      </c>
      <c r="L61" s="5" t="s">
        <v>84</v>
      </c>
      <c r="M61" s="39">
        <v>41906</v>
      </c>
      <c r="N61" s="6">
        <v>947.59</v>
      </c>
      <c r="O61" s="40">
        <v>1</v>
      </c>
      <c r="P61" s="4" t="s">
        <v>310</v>
      </c>
      <c r="Q61" s="4" t="s">
        <v>311</v>
      </c>
      <c r="R61" s="4" t="s">
        <v>85</v>
      </c>
      <c r="S61" s="4" t="s">
        <v>312</v>
      </c>
      <c r="T61" s="4" t="s">
        <v>165</v>
      </c>
      <c r="U61" s="4" t="s">
        <v>165</v>
      </c>
      <c r="V61" s="4" t="s">
        <v>165</v>
      </c>
      <c r="W61" s="41">
        <v>18</v>
      </c>
      <c r="X61" s="6">
        <v>2</v>
      </c>
      <c r="Y61" s="6">
        <v>112.735</v>
      </c>
      <c r="Z61" s="6">
        <v>18.850000000000001</v>
      </c>
      <c r="AA61" s="6">
        <v>225.47</v>
      </c>
      <c r="AB61" s="6">
        <v>37.700000000000003</v>
      </c>
      <c r="AC61" s="6">
        <v>187.77</v>
      </c>
      <c r="AD61" s="42">
        <v>498.06366047745399</v>
      </c>
    </row>
    <row r="62" spans="1:30" ht="23.25" thickBot="1" x14ac:dyDescent="0.3">
      <c r="A62" s="4" t="s">
        <v>162</v>
      </c>
      <c r="B62" s="4" t="s">
        <v>163</v>
      </c>
      <c r="C62" s="4" t="s">
        <v>16</v>
      </c>
      <c r="D62" s="4" t="s">
        <v>17</v>
      </c>
      <c r="E62" s="4" t="s">
        <v>165</v>
      </c>
      <c r="F62" s="4" t="s">
        <v>165</v>
      </c>
      <c r="G62" s="4" t="s">
        <v>174</v>
      </c>
      <c r="H62" s="4" t="s">
        <v>167</v>
      </c>
      <c r="I62" s="4" t="s">
        <v>168</v>
      </c>
      <c r="J62" s="38" t="s">
        <v>313</v>
      </c>
      <c r="K62" s="4" t="s">
        <v>314</v>
      </c>
      <c r="L62" s="5" t="s">
        <v>86</v>
      </c>
      <c r="M62" s="39">
        <v>41907</v>
      </c>
      <c r="N62" s="6">
        <v>7903.91</v>
      </c>
      <c r="O62" s="40">
        <v>2</v>
      </c>
      <c r="P62" s="4" t="s">
        <v>298</v>
      </c>
      <c r="Q62" s="4" t="s">
        <v>299</v>
      </c>
      <c r="R62" s="4" t="s">
        <v>75</v>
      </c>
      <c r="S62" s="4" t="s">
        <v>300</v>
      </c>
      <c r="T62" s="4" t="s">
        <v>165</v>
      </c>
      <c r="U62" s="4" t="s">
        <v>165</v>
      </c>
      <c r="V62" s="4" t="s">
        <v>165</v>
      </c>
      <c r="W62" s="41">
        <v>18</v>
      </c>
      <c r="X62" s="6">
        <v>2</v>
      </c>
      <c r="Y62" s="6">
        <v>3940.5149999999999</v>
      </c>
      <c r="Z62" s="6">
        <v>3132.5</v>
      </c>
      <c r="AA62" s="6">
        <v>7881.03</v>
      </c>
      <c r="AB62" s="6">
        <v>6265</v>
      </c>
      <c r="AC62" s="6">
        <v>1616.03</v>
      </c>
      <c r="AD62" s="42">
        <v>25.794573024740501</v>
      </c>
    </row>
    <row r="63" spans="1:30" ht="23.25" thickBot="1" x14ac:dyDescent="0.3">
      <c r="A63" s="4" t="s">
        <v>162</v>
      </c>
      <c r="B63" s="4" t="s">
        <v>163</v>
      </c>
      <c r="C63" s="4" t="s">
        <v>16</v>
      </c>
      <c r="D63" s="4" t="s">
        <v>17</v>
      </c>
      <c r="E63" s="4" t="s">
        <v>165</v>
      </c>
      <c r="F63" s="4" t="s">
        <v>165</v>
      </c>
      <c r="G63" s="4" t="s">
        <v>174</v>
      </c>
      <c r="H63" s="4" t="s">
        <v>167</v>
      </c>
      <c r="I63" s="4" t="s">
        <v>168</v>
      </c>
      <c r="J63" s="38" t="s">
        <v>315</v>
      </c>
      <c r="K63" s="4" t="s">
        <v>316</v>
      </c>
      <c r="L63" s="5" t="s">
        <v>87</v>
      </c>
      <c r="M63" s="39">
        <v>41908</v>
      </c>
      <c r="N63" s="6">
        <v>1425.31</v>
      </c>
      <c r="O63" s="40">
        <v>2</v>
      </c>
      <c r="P63" s="4" t="s">
        <v>220</v>
      </c>
      <c r="Q63" s="4" t="s">
        <v>221</v>
      </c>
      <c r="R63" s="4" t="s">
        <v>37</v>
      </c>
      <c r="S63" s="4" t="s">
        <v>222</v>
      </c>
      <c r="T63" s="4" t="s">
        <v>165</v>
      </c>
      <c r="U63" s="4" t="s">
        <v>165</v>
      </c>
      <c r="V63" s="4" t="s">
        <v>165</v>
      </c>
      <c r="W63" s="41">
        <v>18</v>
      </c>
      <c r="X63" s="6">
        <v>10</v>
      </c>
      <c r="Y63" s="6">
        <v>128.88300000000001</v>
      </c>
      <c r="Z63" s="6">
        <v>102.45</v>
      </c>
      <c r="AA63" s="6">
        <v>1288.83</v>
      </c>
      <c r="AB63" s="6">
        <v>1024.5</v>
      </c>
      <c r="AC63" s="6">
        <v>264.33</v>
      </c>
      <c r="AD63" s="42">
        <v>25.800878477305901</v>
      </c>
    </row>
    <row r="64" spans="1:30" ht="23.25" thickBot="1" x14ac:dyDescent="0.3">
      <c r="A64" s="4" t="s">
        <v>162</v>
      </c>
      <c r="B64" s="4" t="s">
        <v>163</v>
      </c>
      <c r="C64" s="4" t="s">
        <v>16</v>
      </c>
      <c r="D64" s="4" t="s">
        <v>17</v>
      </c>
      <c r="E64" s="4" t="s">
        <v>165</v>
      </c>
      <c r="F64" s="4" t="s">
        <v>165</v>
      </c>
      <c r="G64" s="4" t="s">
        <v>174</v>
      </c>
      <c r="H64" s="4" t="s">
        <v>167</v>
      </c>
      <c r="I64" s="4" t="s">
        <v>168</v>
      </c>
      <c r="J64" s="38" t="s">
        <v>317</v>
      </c>
      <c r="K64" s="4" t="s">
        <v>88</v>
      </c>
      <c r="L64" s="5" t="s">
        <v>89</v>
      </c>
      <c r="M64" s="39">
        <v>41912</v>
      </c>
      <c r="N64" s="6">
        <v>1634.54</v>
      </c>
      <c r="O64" s="40">
        <v>7</v>
      </c>
      <c r="P64" s="4" t="s">
        <v>230</v>
      </c>
      <c r="Q64" s="4" t="s">
        <v>231</v>
      </c>
      <c r="R64" s="4" t="s">
        <v>43</v>
      </c>
      <c r="S64" s="4" t="s">
        <v>232</v>
      </c>
      <c r="T64" s="4" t="s">
        <v>165</v>
      </c>
      <c r="U64" s="4" t="s">
        <v>165</v>
      </c>
      <c r="V64" s="4" t="s">
        <v>165</v>
      </c>
      <c r="W64" s="41">
        <v>18</v>
      </c>
      <c r="X64" s="6">
        <v>6</v>
      </c>
      <c r="Y64" s="6">
        <v>167.65</v>
      </c>
      <c r="Z64" s="6">
        <v>138.52000000000001</v>
      </c>
      <c r="AA64" s="6">
        <v>1005.9</v>
      </c>
      <c r="AB64" s="6">
        <v>831.12</v>
      </c>
      <c r="AC64" s="6">
        <v>174.78</v>
      </c>
      <c r="AD64" s="42">
        <v>21.029454230435999</v>
      </c>
    </row>
    <row r="65" spans="1:30" ht="23.25" thickBot="1" x14ac:dyDescent="0.3">
      <c r="A65" s="4" t="s">
        <v>162</v>
      </c>
      <c r="B65" s="4" t="s">
        <v>163</v>
      </c>
      <c r="C65" s="4" t="s">
        <v>16</v>
      </c>
      <c r="D65" s="4" t="s">
        <v>17</v>
      </c>
      <c r="E65" s="4" t="s">
        <v>165</v>
      </c>
      <c r="F65" s="4" t="s">
        <v>165</v>
      </c>
      <c r="G65" s="4" t="s">
        <v>174</v>
      </c>
      <c r="H65" s="4" t="s">
        <v>167</v>
      </c>
      <c r="I65" s="4" t="s">
        <v>168</v>
      </c>
      <c r="J65" s="38" t="s">
        <v>318</v>
      </c>
      <c r="K65" s="4" t="s">
        <v>319</v>
      </c>
      <c r="L65" s="5" t="s">
        <v>90</v>
      </c>
      <c r="M65" s="39">
        <v>41915</v>
      </c>
      <c r="N65" s="6">
        <v>22645.21</v>
      </c>
      <c r="O65" s="40">
        <v>46</v>
      </c>
      <c r="P65" s="4" t="s">
        <v>245</v>
      </c>
      <c r="Q65" s="4" t="s">
        <v>246</v>
      </c>
      <c r="R65" s="4" t="s">
        <v>51</v>
      </c>
      <c r="S65" s="4" t="s">
        <v>247</v>
      </c>
      <c r="T65" s="4" t="s">
        <v>165</v>
      </c>
      <c r="U65" s="4" t="s">
        <v>165</v>
      </c>
      <c r="V65" s="4" t="s">
        <v>165</v>
      </c>
      <c r="W65" s="41">
        <v>18</v>
      </c>
      <c r="X65" s="6">
        <v>9</v>
      </c>
      <c r="Y65" s="6">
        <v>101.1367</v>
      </c>
      <c r="Z65" s="6">
        <v>80.400000000000006</v>
      </c>
      <c r="AA65" s="6">
        <v>910.23030000000006</v>
      </c>
      <c r="AB65" s="6">
        <v>723.6</v>
      </c>
      <c r="AC65" s="6">
        <v>186.63030000000001</v>
      </c>
      <c r="AD65" s="42">
        <v>25.791915422885499</v>
      </c>
    </row>
    <row r="66" spans="1:30" ht="23.25" thickBot="1" x14ac:dyDescent="0.3">
      <c r="A66" s="4" t="s">
        <v>162</v>
      </c>
      <c r="B66" s="4" t="s">
        <v>163</v>
      </c>
      <c r="C66" s="4" t="s">
        <v>16</v>
      </c>
      <c r="D66" s="4" t="s">
        <v>17</v>
      </c>
      <c r="E66" s="4" t="s">
        <v>165</v>
      </c>
      <c r="F66" s="4" t="s">
        <v>165</v>
      </c>
      <c r="G66" s="4" t="s">
        <v>174</v>
      </c>
      <c r="H66" s="4" t="s">
        <v>167</v>
      </c>
      <c r="I66" s="4" t="s">
        <v>168</v>
      </c>
      <c r="J66" s="38" t="s">
        <v>318</v>
      </c>
      <c r="K66" s="4" t="s">
        <v>319</v>
      </c>
      <c r="L66" s="5" t="s">
        <v>90</v>
      </c>
      <c r="M66" s="39">
        <v>41915</v>
      </c>
      <c r="N66" s="6">
        <v>22645.21</v>
      </c>
      <c r="O66" s="40">
        <v>78</v>
      </c>
      <c r="P66" s="4" t="s">
        <v>256</v>
      </c>
      <c r="Q66" s="4" t="s">
        <v>257</v>
      </c>
      <c r="R66" s="4" t="s">
        <v>58</v>
      </c>
      <c r="S66" s="4" t="s">
        <v>258</v>
      </c>
      <c r="T66" s="4" t="s">
        <v>165</v>
      </c>
      <c r="U66" s="4" t="s">
        <v>165</v>
      </c>
      <c r="V66" s="4" t="s">
        <v>165</v>
      </c>
      <c r="W66" s="41">
        <v>18</v>
      </c>
      <c r="X66" s="6">
        <v>8</v>
      </c>
      <c r="Y66" s="6">
        <v>270.78750000000002</v>
      </c>
      <c r="Z66" s="6">
        <v>215.26</v>
      </c>
      <c r="AA66" s="6">
        <v>2166.3000000000002</v>
      </c>
      <c r="AB66" s="6">
        <v>1722.08</v>
      </c>
      <c r="AC66" s="6">
        <v>444.22</v>
      </c>
      <c r="AD66" s="42">
        <v>25.795549567964201</v>
      </c>
    </row>
    <row r="67" spans="1:30" ht="23.25" thickBot="1" x14ac:dyDescent="0.3">
      <c r="A67" s="4" t="s">
        <v>162</v>
      </c>
      <c r="B67" s="4" t="s">
        <v>163</v>
      </c>
      <c r="C67" s="4" t="s">
        <v>16</v>
      </c>
      <c r="D67" s="4" t="s">
        <v>17</v>
      </c>
      <c r="E67" s="4" t="s">
        <v>165</v>
      </c>
      <c r="F67" s="4" t="s">
        <v>165</v>
      </c>
      <c r="G67" s="4" t="s">
        <v>174</v>
      </c>
      <c r="H67" s="4" t="s">
        <v>167</v>
      </c>
      <c r="I67" s="4" t="s">
        <v>168</v>
      </c>
      <c r="J67" s="38" t="s">
        <v>318</v>
      </c>
      <c r="K67" s="4" t="s">
        <v>319</v>
      </c>
      <c r="L67" s="5" t="s">
        <v>90</v>
      </c>
      <c r="M67" s="39">
        <v>41915</v>
      </c>
      <c r="N67" s="6">
        <v>22645.21</v>
      </c>
      <c r="O67" s="40">
        <v>88</v>
      </c>
      <c r="P67" s="4" t="s">
        <v>298</v>
      </c>
      <c r="Q67" s="4" t="s">
        <v>299</v>
      </c>
      <c r="R67" s="4" t="s">
        <v>75</v>
      </c>
      <c r="S67" s="4" t="s">
        <v>300</v>
      </c>
      <c r="T67" s="4" t="s">
        <v>165</v>
      </c>
      <c r="U67" s="4" t="s">
        <v>165</v>
      </c>
      <c r="V67" s="4" t="s">
        <v>165</v>
      </c>
      <c r="W67" s="41">
        <v>18</v>
      </c>
      <c r="X67" s="6">
        <v>2</v>
      </c>
      <c r="Y67" s="6">
        <v>3940.5149999999999</v>
      </c>
      <c r="Z67" s="6">
        <v>3132.5</v>
      </c>
      <c r="AA67" s="6">
        <v>7881.03</v>
      </c>
      <c r="AB67" s="6">
        <v>6265</v>
      </c>
      <c r="AC67" s="6">
        <v>1616.03</v>
      </c>
      <c r="AD67" s="42">
        <v>25.794573024740501</v>
      </c>
    </row>
    <row r="68" spans="1:30" ht="23.25" thickBot="1" x14ac:dyDescent="0.3">
      <c r="A68" s="4" t="s">
        <v>162</v>
      </c>
      <c r="B68" s="4" t="s">
        <v>163</v>
      </c>
      <c r="C68" s="4" t="s">
        <v>16</v>
      </c>
      <c r="D68" s="4" t="s">
        <v>17</v>
      </c>
      <c r="E68" s="4" t="s">
        <v>165</v>
      </c>
      <c r="F68" s="4" t="s">
        <v>165</v>
      </c>
      <c r="G68" s="4" t="s">
        <v>174</v>
      </c>
      <c r="H68" s="4" t="s">
        <v>167</v>
      </c>
      <c r="I68" s="4" t="s">
        <v>168</v>
      </c>
      <c r="J68" s="38" t="s">
        <v>320</v>
      </c>
      <c r="K68" s="4" t="s">
        <v>321</v>
      </c>
      <c r="L68" s="5" t="s">
        <v>91</v>
      </c>
      <c r="M68" s="39">
        <v>41918</v>
      </c>
      <c r="N68" s="6">
        <v>1578.86</v>
      </c>
      <c r="O68" s="40">
        <v>2</v>
      </c>
      <c r="P68" s="4" t="s">
        <v>177</v>
      </c>
      <c r="Q68" s="4" t="s">
        <v>208</v>
      </c>
      <c r="R68" s="4" t="s">
        <v>19</v>
      </c>
      <c r="S68" s="4" t="s">
        <v>209</v>
      </c>
      <c r="T68" s="4" t="s">
        <v>165</v>
      </c>
      <c r="U68" s="4" t="s">
        <v>165</v>
      </c>
      <c r="V68" s="4" t="s">
        <v>165</v>
      </c>
      <c r="W68" s="41">
        <v>18</v>
      </c>
      <c r="X68" s="6">
        <v>2</v>
      </c>
      <c r="Y68" s="6">
        <v>691.79</v>
      </c>
      <c r="Z68" s="6">
        <v>571.6</v>
      </c>
      <c r="AA68" s="6">
        <v>1383.58</v>
      </c>
      <c r="AB68" s="6">
        <v>1143.2</v>
      </c>
      <c r="AC68" s="6">
        <v>240.38</v>
      </c>
      <c r="AD68" s="42">
        <v>21.0269419174248</v>
      </c>
    </row>
    <row r="69" spans="1:30" ht="23.25" thickBot="1" x14ac:dyDescent="0.3">
      <c r="A69" s="4" t="s">
        <v>162</v>
      </c>
      <c r="B69" s="4" t="s">
        <v>163</v>
      </c>
      <c r="C69" s="4" t="s">
        <v>16</v>
      </c>
      <c r="D69" s="4" t="s">
        <v>17</v>
      </c>
      <c r="E69" s="4" t="s">
        <v>165</v>
      </c>
      <c r="F69" s="4" t="s">
        <v>165</v>
      </c>
      <c r="G69" s="4" t="s">
        <v>174</v>
      </c>
      <c r="H69" s="4" t="s">
        <v>167</v>
      </c>
      <c r="I69" s="4" t="s">
        <v>168</v>
      </c>
      <c r="J69" s="38" t="s">
        <v>322</v>
      </c>
      <c r="K69" s="4" t="s">
        <v>323</v>
      </c>
      <c r="L69" s="5" t="s">
        <v>92</v>
      </c>
      <c r="M69" s="39">
        <v>41927</v>
      </c>
      <c r="N69" s="6">
        <v>3075.46</v>
      </c>
      <c r="O69" s="40">
        <v>7</v>
      </c>
      <c r="P69" s="4" t="s">
        <v>230</v>
      </c>
      <c r="Q69" s="4" t="s">
        <v>231</v>
      </c>
      <c r="R69" s="4" t="s">
        <v>43</v>
      </c>
      <c r="S69" s="4" t="s">
        <v>232</v>
      </c>
      <c r="T69" s="4" t="s">
        <v>165</v>
      </c>
      <c r="U69" s="4" t="s">
        <v>165</v>
      </c>
      <c r="V69" s="4" t="s">
        <v>165</v>
      </c>
      <c r="W69" s="41">
        <v>18</v>
      </c>
      <c r="X69" s="6">
        <v>10</v>
      </c>
      <c r="Y69" s="6">
        <v>167.649</v>
      </c>
      <c r="Z69" s="6">
        <v>138.52000000000001</v>
      </c>
      <c r="AA69" s="6">
        <v>1676.49</v>
      </c>
      <c r="AB69" s="6">
        <v>1385.2</v>
      </c>
      <c r="AC69" s="6">
        <v>291.29000000000002</v>
      </c>
      <c r="AD69" s="42">
        <v>21.028732313023301</v>
      </c>
    </row>
    <row r="70" spans="1:30" ht="32.25" thickBot="1" x14ac:dyDescent="0.3">
      <c r="A70" s="4" t="s">
        <v>162</v>
      </c>
      <c r="B70" s="4" t="s">
        <v>163</v>
      </c>
      <c r="C70" s="4" t="s">
        <v>16</v>
      </c>
      <c r="D70" s="4" t="s">
        <v>17</v>
      </c>
      <c r="E70" s="4" t="s">
        <v>165</v>
      </c>
      <c r="F70" s="4" t="s">
        <v>165</v>
      </c>
      <c r="G70" s="4" t="s">
        <v>174</v>
      </c>
      <c r="H70" s="4" t="s">
        <v>167</v>
      </c>
      <c r="I70" s="4" t="s">
        <v>168</v>
      </c>
      <c r="J70" s="38" t="s">
        <v>324</v>
      </c>
      <c r="K70" s="4" t="s">
        <v>325</v>
      </c>
      <c r="L70" s="5" t="s">
        <v>93</v>
      </c>
      <c r="M70" s="39">
        <v>41932</v>
      </c>
      <c r="N70" s="6">
        <v>7441.28</v>
      </c>
      <c r="O70" s="40">
        <v>1</v>
      </c>
      <c r="P70" s="4" t="s">
        <v>284</v>
      </c>
      <c r="Q70" s="4" t="s">
        <v>285</v>
      </c>
      <c r="R70" s="4" t="s">
        <v>26</v>
      </c>
      <c r="S70" s="4" t="s">
        <v>286</v>
      </c>
      <c r="T70" s="4" t="s">
        <v>165</v>
      </c>
      <c r="U70" s="4" t="s">
        <v>165</v>
      </c>
      <c r="V70" s="4" t="s">
        <v>165</v>
      </c>
      <c r="W70" s="41">
        <v>18</v>
      </c>
      <c r="X70" s="6">
        <v>1</v>
      </c>
      <c r="Y70" s="6">
        <v>7441.28</v>
      </c>
      <c r="Z70" s="6">
        <v>5915.41</v>
      </c>
      <c r="AA70" s="6">
        <v>7441.28</v>
      </c>
      <c r="AB70" s="6">
        <v>5915.41</v>
      </c>
      <c r="AC70" s="6">
        <v>1525.87</v>
      </c>
      <c r="AD70" s="42">
        <v>25.7948307894127</v>
      </c>
    </row>
    <row r="71" spans="1:30" ht="23.25" thickBot="1" x14ac:dyDescent="0.3">
      <c r="A71" s="4" t="s">
        <v>162</v>
      </c>
      <c r="B71" s="4" t="s">
        <v>163</v>
      </c>
      <c r="C71" s="4" t="s">
        <v>16</v>
      </c>
      <c r="D71" s="4" t="s">
        <v>17</v>
      </c>
      <c r="E71" s="4" t="s">
        <v>165</v>
      </c>
      <c r="F71" s="4" t="s">
        <v>165</v>
      </c>
      <c r="G71" s="4" t="s">
        <v>174</v>
      </c>
      <c r="H71" s="4" t="s">
        <v>167</v>
      </c>
      <c r="I71" s="4" t="s">
        <v>168</v>
      </c>
      <c r="J71" s="38" t="s">
        <v>326</v>
      </c>
      <c r="K71" s="4" t="s">
        <v>327</v>
      </c>
      <c r="L71" s="5" t="s">
        <v>94</v>
      </c>
      <c r="M71" s="39">
        <v>41933</v>
      </c>
      <c r="N71" s="6">
        <v>762.8</v>
      </c>
      <c r="O71" s="40">
        <v>1</v>
      </c>
      <c r="P71" s="4" t="s">
        <v>291</v>
      </c>
      <c r="Q71" s="4" t="s">
        <v>292</v>
      </c>
      <c r="R71" s="4" t="s">
        <v>64</v>
      </c>
      <c r="S71" s="4" t="s">
        <v>293</v>
      </c>
      <c r="T71" s="4" t="s">
        <v>165</v>
      </c>
      <c r="U71" s="4" t="s">
        <v>165</v>
      </c>
      <c r="V71" s="4" t="s">
        <v>165</v>
      </c>
      <c r="W71" s="41">
        <v>18</v>
      </c>
      <c r="X71" s="6">
        <v>1</v>
      </c>
      <c r="Y71" s="6">
        <v>762.8</v>
      </c>
      <c r="Z71" s="6">
        <v>606.39</v>
      </c>
      <c r="AA71" s="6">
        <v>762.8</v>
      </c>
      <c r="AB71" s="6">
        <v>606.39</v>
      </c>
      <c r="AC71" s="6">
        <v>156.41</v>
      </c>
      <c r="AD71" s="42">
        <v>25.793631161463601</v>
      </c>
    </row>
    <row r="72" spans="1:30" ht="23.25" thickBot="1" x14ac:dyDescent="0.3">
      <c r="A72" s="4" t="s">
        <v>162</v>
      </c>
      <c r="B72" s="4" t="s">
        <v>163</v>
      </c>
      <c r="C72" s="4" t="s">
        <v>16</v>
      </c>
      <c r="D72" s="4" t="s">
        <v>17</v>
      </c>
      <c r="E72" s="4" t="s">
        <v>165</v>
      </c>
      <c r="F72" s="4" t="s">
        <v>165</v>
      </c>
      <c r="G72" s="4" t="s">
        <v>174</v>
      </c>
      <c r="H72" s="4" t="s">
        <v>167</v>
      </c>
      <c r="I72" s="4" t="s">
        <v>168</v>
      </c>
      <c r="J72" s="38" t="s">
        <v>328</v>
      </c>
      <c r="K72" s="4" t="s">
        <v>329</v>
      </c>
      <c r="L72" s="5" t="s">
        <v>95</v>
      </c>
      <c r="M72" s="39">
        <v>41936</v>
      </c>
      <c r="N72" s="6">
        <v>3087.77</v>
      </c>
      <c r="O72" s="40">
        <v>30</v>
      </c>
      <c r="P72" s="4" t="s">
        <v>234</v>
      </c>
      <c r="Q72" s="4" t="s">
        <v>235</v>
      </c>
      <c r="R72" s="4" t="s">
        <v>45</v>
      </c>
      <c r="S72" s="4" t="s">
        <v>236</v>
      </c>
      <c r="T72" s="4" t="s">
        <v>165</v>
      </c>
      <c r="U72" s="4" t="s">
        <v>165</v>
      </c>
      <c r="V72" s="4" t="s">
        <v>165</v>
      </c>
      <c r="W72" s="41">
        <v>18</v>
      </c>
      <c r="X72" s="6">
        <v>1</v>
      </c>
      <c r="Y72" s="6">
        <v>1406.84</v>
      </c>
      <c r="Z72" s="6">
        <v>1118.3599999999999</v>
      </c>
      <c r="AA72" s="6">
        <v>1406.84</v>
      </c>
      <c r="AB72" s="6">
        <v>1118.3599999999999</v>
      </c>
      <c r="AC72" s="6">
        <v>288.48</v>
      </c>
      <c r="AD72" s="42">
        <v>25.794913981186699</v>
      </c>
    </row>
    <row r="73" spans="1:30" ht="23.25" thickBot="1" x14ac:dyDescent="0.3">
      <c r="A73" s="4" t="s">
        <v>162</v>
      </c>
      <c r="B73" s="4" t="s">
        <v>163</v>
      </c>
      <c r="C73" s="4" t="s">
        <v>16</v>
      </c>
      <c r="D73" s="4" t="s">
        <v>17</v>
      </c>
      <c r="E73" s="4" t="s">
        <v>165</v>
      </c>
      <c r="F73" s="4" t="s">
        <v>165</v>
      </c>
      <c r="G73" s="4" t="s">
        <v>174</v>
      </c>
      <c r="H73" s="4" t="s">
        <v>167</v>
      </c>
      <c r="I73" s="4" t="s">
        <v>168</v>
      </c>
      <c r="J73" s="38" t="s">
        <v>330</v>
      </c>
      <c r="K73" s="4" t="s">
        <v>96</v>
      </c>
      <c r="L73" s="5" t="s">
        <v>97</v>
      </c>
      <c r="M73" s="39">
        <v>41942</v>
      </c>
      <c r="N73" s="6">
        <v>928.73</v>
      </c>
      <c r="O73" s="40">
        <v>3</v>
      </c>
      <c r="P73" s="4" t="s">
        <v>249</v>
      </c>
      <c r="Q73" s="4" t="s">
        <v>250</v>
      </c>
      <c r="R73" s="4" t="s">
        <v>54</v>
      </c>
      <c r="S73" s="4" t="s">
        <v>251</v>
      </c>
      <c r="T73" s="4" t="s">
        <v>165</v>
      </c>
      <c r="U73" s="4" t="s">
        <v>165</v>
      </c>
      <c r="V73" s="4" t="s">
        <v>165</v>
      </c>
      <c r="W73" s="41">
        <v>18</v>
      </c>
      <c r="X73" s="6">
        <v>1</v>
      </c>
      <c r="Y73" s="6">
        <v>775.76</v>
      </c>
      <c r="Z73" s="6">
        <v>616.69000000000005</v>
      </c>
      <c r="AA73" s="6">
        <v>775.76</v>
      </c>
      <c r="AB73" s="6">
        <v>616.69000000000005</v>
      </c>
      <c r="AC73" s="6">
        <v>159.07</v>
      </c>
      <c r="AD73" s="42">
        <v>25.7941591399244</v>
      </c>
    </row>
    <row r="74" spans="1:30" ht="23.25" thickBot="1" x14ac:dyDescent="0.3">
      <c r="A74" s="4" t="s">
        <v>162</v>
      </c>
      <c r="B74" s="4" t="s">
        <v>163</v>
      </c>
      <c r="C74" s="4" t="s">
        <v>16</v>
      </c>
      <c r="D74" s="4" t="s">
        <v>17</v>
      </c>
      <c r="E74" s="4" t="s">
        <v>165</v>
      </c>
      <c r="F74" s="4" t="s">
        <v>165</v>
      </c>
      <c r="G74" s="4" t="s">
        <v>174</v>
      </c>
      <c r="H74" s="4" t="s">
        <v>167</v>
      </c>
      <c r="I74" s="4" t="s">
        <v>168</v>
      </c>
      <c r="J74" s="38" t="s">
        <v>331</v>
      </c>
      <c r="K74" s="4" t="s">
        <v>332</v>
      </c>
      <c r="L74" s="5" t="s">
        <v>98</v>
      </c>
      <c r="M74" s="39">
        <v>41955</v>
      </c>
      <c r="N74" s="6">
        <v>818.85</v>
      </c>
      <c r="O74" s="40">
        <v>1</v>
      </c>
      <c r="P74" s="4" t="s">
        <v>189</v>
      </c>
      <c r="Q74" s="4" t="s">
        <v>190</v>
      </c>
      <c r="R74" s="4" t="s">
        <v>24</v>
      </c>
      <c r="S74" s="4" t="s">
        <v>191</v>
      </c>
      <c r="T74" s="4" t="s">
        <v>165</v>
      </c>
      <c r="U74" s="4" t="s">
        <v>165</v>
      </c>
      <c r="V74" s="4" t="s">
        <v>165</v>
      </c>
      <c r="W74" s="41">
        <v>18</v>
      </c>
      <c r="X74" s="6">
        <v>4</v>
      </c>
      <c r="Y74" s="6">
        <v>204.71250000000001</v>
      </c>
      <c r="Z74" s="6">
        <v>162.74</v>
      </c>
      <c r="AA74" s="6">
        <v>818.85</v>
      </c>
      <c r="AB74" s="6">
        <v>650.96</v>
      </c>
      <c r="AC74" s="6">
        <v>167.89</v>
      </c>
      <c r="AD74" s="42">
        <v>25.791139240506201</v>
      </c>
    </row>
    <row r="75" spans="1:30" ht="23.25" thickBot="1" x14ac:dyDescent="0.3">
      <c r="A75" s="4" t="s">
        <v>162</v>
      </c>
      <c r="B75" s="4" t="s">
        <v>163</v>
      </c>
      <c r="C75" s="4" t="s">
        <v>16</v>
      </c>
      <c r="D75" s="4" t="s">
        <v>17</v>
      </c>
      <c r="E75" s="4" t="s">
        <v>165</v>
      </c>
      <c r="F75" s="4" t="s">
        <v>165</v>
      </c>
      <c r="G75" s="4" t="s">
        <v>174</v>
      </c>
      <c r="H75" s="4" t="s">
        <v>167</v>
      </c>
      <c r="I75" s="4" t="s">
        <v>168</v>
      </c>
      <c r="J75" s="38" t="s">
        <v>333</v>
      </c>
      <c r="K75" s="4" t="s">
        <v>334</v>
      </c>
      <c r="L75" s="5" t="s">
        <v>99</v>
      </c>
      <c r="M75" s="39">
        <v>41964</v>
      </c>
      <c r="N75" s="6">
        <v>5759.88</v>
      </c>
      <c r="O75" s="40">
        <v>10</v>
      </c>
      <c r="P75" s="4" t="s">
        <v>291</v>
      </c>
      <c r="Q75" s="4" t="s">
        <v>292</v>
      </c>
      <c r="R75" s="4" t="s">
        <v>64</v>
      </c>
      <c r="S75" s="4" t="s">
        <v>293</v>
      </c>
      <c r="T75" s="4" t="s">
        <v>165</v>
      </c>
      <c r="U75" s="4" t="s">
        <v>165</v>
      </c>
      <c r="V75" s="4" t="s">
        <v>165</v>
      </c>
      <c r="W75" s="41">
        <v>18</v>
      </c>
      <c r="X75" s="6">
        <v>1</v>
      </c>
      <c r="Y75" s="6">
        <v>762.8</v>
      </c>
      <c r="Z75" s="6">
        <v>606.39</v>
      </c>
      <c r="AA75" s="6">
        <v>762.8</v>
      </c>
      <c r="AB75" s="6">
        <v>606.39</v>
      </c>
      <c r="AC75" s="6">
        <v>156.41</v>
      </c>
      <c r="AD75" s="42">
        <v>25.793631161463601</v>
      </c>
    </row>
    <row r="76" spans="1:30" ht="23.25" thickBot="1" x14ac:dyDescent="0.3">
      <c r="A76" s="4" t="s">
        <v>162</v>
      </c>
      <c r="B76" s="4" t="s">
        <v>163</v>
      </c>
      <c r="C76" s="4" t="s">
        <v>16</v>
      </c>
      <c r="D76" s="4" t="s">
        <v>17</v>
      </c>
      <c r="E76" s="4" t="s">
        <v>165</v>
      </c>
      <c r="F76" s="4" t="s">
        <v>165</v>
      </c>
      <c r="G76" s="4" t="s">
        <v>174</v>
      </c>
      <c r="H76" s="4" t="s">
        <v>167</v>
      </c>
      <c r="I76" s="4" t="s">
        <v>168</v>
      </c>
      <c r="J76" s="38" t="s">
        <v>333</v>
      </c>
      <c r="K76" s="4" t="s">
        <v>334</v>
      </c>
      <c r="L76" s="5" t="s">
        <v>99</v>
      </c>
      <c r="M76" s="39">
        <v>41964</v>
      </c>
      <c r="N76" s="6">
        <v>5759.88</v>
      </c>
      <c r="O76" s="40">
        <v>14</v>
      </c>
      <c r="P76" s="4" t="s">
        <v>298</v>
      </c>
      <c r="Q76" s="4" t="s">
        <v>299</v>
      </c>
      <c r="R76" s="4" t="s">
        <v>75</v>
      </c>
      <c r="S76" s="4" t="s">
        <v>300</v>
      </c>
      <c r="T76" s="4" t="s">
        <v>165</v>
      </c>
      <c r="U76" s="4" t="s">
        <v>165</v>
      </c>
      <c r="V76" s="4" t="s">
        <v>165</v>
      </c>
      <c r="W76" s="41">
        <v>18</v>
      </c>
      <c r="X76" s="6">
        <v>1</v>
      </c>
      <c r="Y76" s="6">
        <v>3940.51</v>
      </c>
      <c r="Z76" s="6">
        <v>3132.5</v>
      </c>
      <c r="AA76" s="6">
        <v>3940.51</v>
      </c>
      <c r="AB76" s="6">
        <v>3132.5</v>
      </c>
      <c r="AC76" s="6">
        <v>808.01</v>
      </c>
      <c r="AD76" s="42">
        <v>25.7944134078211</v>
      </c>
    </row>
    <row r="77" spans="1:30" ht="32.25" thickBot="1" x14ac:dyDescent="0.3">
      <c r="A77" s="4" t="s">
        <v>162</v>
      </c>
      <c r="B77" s="4" t="s">
        <v>163</v>
      </c>
      <c r="C77" s="4" t="s">
        <v>16</v>
      </c>
      <c r="D77" s="4" t="s">
        <v>17</v>
      </c>
      <c r="E77" s="4" t="s">
        <v>165</v>
      </c>
      <c r="F77" s="4" t="s">
        <v>165</v>
      </c>
      <c r="G77" s="4" t="s">
        <v>174</v>
      </c>
      <c r="H77" s="4" t="s">
        <v>167</v>
      </c>
      <c r="I77" s="4" t="s">
        <v>168</v>
      </c>
      <c r="J77" s="38" t="s">
        <v>335</v>
      </c>
      <c r="K77" s="4" t="s">
        <v>336</v>
      </c>
      <c r="L77" s="5" t="s">
        <v>100</v>
      </c>
      <c r="M77" s="39">
        <v>41967</v>
      </c>
      <c r="N77" s="6">
        <v>7441.28</v>
      </c>
      <c r="O77" s="40">
        <v>1</v>
      </c>
      <c r="P77" s="4" t="s">
        <v>284</v>
      </c>
      <c r="Q77" s="4" t="s">
        <v>337</v>
      </c>
      <c r="R77" s="4" t="s">
        <v>101</v>
      </c>
      <c r="S77" s="4" t="s">
        <v>338</v>
      </c>
      <c r="T77" s="4" t="s">
        <v>165</v>
      </c>
      <c r="U77" s="4" t="s">
        <v>165</v>
      </c>
      <c r="V77" s="4" t="s">
        <v>165</v>
      </c>
      <c r="W77" s="41">
        <v>18</v>
      </c>
      <c r="X77" s="6">
        <v>1</v>
      </c>
      <c r="Y77" s="6">
        <v>7441.28</v>
      </c>
      <c r="Z77" s="6">
        <v>5748.12</v>
      </c>
      <c r="AA77" s="6">
        <v>7441.28</v>
      </c>
      <c r="AB77" s="6">
        <v>5748.12</v>
      </c>
      <c r="AC77" s="6">
        <v>1693.16</v>
      </c>
      <c r="AD77" s="42">
        <v>29.455891665448799</v>
      </c>
    </row>
    <row r="78" spans="1:30" ht="23.25" thickBot="1" x14ac:dyDescent="0.3">
      <c r="A78" s="4" t="s">
        <v>162</v>
      </c>
      <c r="B78" s="4" t="s">
        <v>163</v>
      </c>
      <c r="C78" s="4" t="s">
        <v>16</v>
      </c>
      <c r="D78" s="4" t="s">
        <v>17</v>
      </c>
      <c r="E78" s="4" t="s">
        <v>165</v>
      </c>
      <c r="F78" s="4" t="s">
        <v>165</v>
      </c>
      <c r="G78" s="4" t="s">
        <v>174</v>
      </c>
      <c r="H78" s="4" t="s">
        <v>167</v>
      </c>
      <c r="I78" s="4" t="s">
        <v>168</v>
      </c>
      <c r="J78" s="38" t="s">
        <v>339</v>
      </c>
      <c r="K78" s="4" t="s">
        <v>340</v>
      </c>
      <c r="L78" s="5" t="s">
        <v>102</v>
      </c>
      <c r="M78" s="39">
        <v>41968</v>
      </c>
      <c r="N78" s="6">
        <v>20816.8</v>
      </c>
      <c r="O78" s="40">
        <v>5</v>
      </c>
      <c r="P78" s="4" t="s">
        <v>214</v>
      </c>
      <c r="Q78" s="4" t="s">
        <v>215</v>
      </c>
      <c r="R78" s="4" t="s">
        <v>34</v>
      </c>
      <c r="S78" s="4" t="s">
        <v>216</v>
      </c>
      <c r="T78" s="4" t="s">
        <v>165</v>
      </c>
      <c r="U78" s="4" t="s">
        <v>165</v>
      </c>
      <c r="V78" s="4" t="s">
        <v>165</v>
      </c>
      <c r="W78" s="41">
        <v>18</v>
      </c>
      <c r="X78" s="6">
        <v>4</v>
      </c>
      <c r="Y78" s="6">
        <v>1681.4525000000001</v>
      </c>
      <c r="Z78" s="6">
        <v>1336.66</v>
      </c>
      <c r="AA78" s="6">
        <v>6725.81</v>
      </c>
      <c r="AB78" s="6">
        <v>5346.64</v>
      </c>
      <c r="AC78" s="6">
        <v>1379.17</v>
      </c>
      <c r="AD78" s="42">
        <v>25.795078778447799</v>
      </c>
    </row>
    <row r="79" spans="1:30" ht="23.25" thickBot="1" x14ac:dyDescent="0.3">
      <c r="A79" s="4" t="s">
        <v>162</v>
      </c>
      <c r="B79" s="4" t="s">
        <v>163</v>
      </c>
      <c r="C79" s="4" t="s">
        <v>16</v>
      </c>
      <c r="D79" s="4" t="s">
        <v>17</v>
      </c>
      <c r="E79" s="4" t="s">
        <v>165</v>
      </c>
      <c r="F79" s="4" t="s">
        <v>165</v>
      </c>
      <c r="G79" s="4" t="s">
        <v>174</v>
      </c>
      <c r="H79" s="4" t="s">
        <v>167</v>
      </c>
      <c r="I79" s="4" t="s">
        <v>168</v>
      </c>
      <c r="J79" s="38" t="s">
        <v>339</v>
      </c>
      <c r="K79" s="4" t="s">
        <v>340</v>
      </c>
      <c r="L79" s="5" t="s">
        <v>102</v>
      </c>
      <c r="M79" s="39">
        <v>41968</v>
      </c>
      <c r="N79" s="6">
        <v>20816.8</v>
      </c>
      <c r="O79" s="40">
        <v>9</v>
      </c>
      <c r="P79" s="4" t="s">
        <v>341</v>
      </c>
      <c r="Q79" s="4" t="s">
        <v>342</v>
      </c>
      <c r="R79" s="4" t="s">
        <v>34</v>
      </c>
      <c r="S79" s="4" t="s">
        <v>343</v>
      </c>
      <c r="T79" s="4" t="s">
        <v>165</v>
      </c>
      <c r="U79" s="4" t="s">
        <v>165</v>
      </c>
      <c r="V79" s="4" t="s">
        <v>165</v>
      </c>
      <c r="W79" s="41">
        <v>18</v>
      </c>
      <c r="X79" s="6">
        <v>2</v>
      </c>
      <c r="Y79" s="6">
        <v>6510.375</v>
      </c>
      <c r="Z79" s="6">
        <v>5175.3900000000003</v>
      </c>
      <c r="AA79" s="6">
        <v>13020.75</v>
      </c>
      <c r="AB79" s="6">
        <v>10350.780000000001</v>
      </c>
      <c r="AC79" s="6">
        <v>2669.97</v>
      </c>
      <c r="AD79" s="42">
        <v>25.7948676331639</v>
      </c>
    </row>
    <row r="80" spans="1:30" ht="23.25" thickBot="1" x14ac:dyDescent="0.3">
      <c r="A80" s="4" t="s">
        <v>162</v>
      </c>
      <c r="B80" s="4" t="s">
        <v>163</v>
      </c>
      <c r="C80" s="4" t="s">
        <v>16</v>
      </c>
      <c r="D80" s="4" t="s">
        <v>17</v>
      </c>
      <c r="E80" s="4" t="s">
        <v>165</v>
      </c>
      <c r="F80" s="4" t="s">
        <v>165</v>
      </c>
      <c r="G80" s="4" t="s">
        <v>174</v>
      </c>
      <c r="H80" s="4" t="s">
        <v>167</v>
      </c>
      <c r="I80" s="4" t="s">
        <v>168</v>
      </c>
      <c r="J80" s="38" t="s">
        <v>344</v>
      </c>
      <c r="K80" s="4" t="s">
        <v>345</v>
      </c>
      <c r="L80" s="5" t="s">
        <v>103</v>
      </c>
      <c r="M80" s="39">
        <v>41975</v>
      </c>
      <c r="N80" s="6">
        <v>2401.4499999999998</v>
      </c>
      <c r="O80" s="40">
        <v>18</v>
      </c>
      <c r="P80" s="4" t="s">
        <v>346</v>
      </c>
      <c r="Q80" s="4" t="s">
        <v>347</v>
      </c>
      <c r="R80" s="4" t="s">
        <v>104</v>
      </c>
      <c r="S80" s="4" t="s">
        <v>348</v>
      </c>
      <c r="T80" s="4" t="s">
        <v>165</v>
      </c>
      <c r="U80" s="4" t="s">
        <v>165</v>
      </c>
      <c r="V80" s="4" t="s">
        <v>165</v>
      </c>
      <c r="W80" s="41">
        <v>18</v>
      </c>
      <c r="X80" s="6">
        <v>1</v>
      </c>
      <c r="Y80" s="6">
        <v>831.13</v>
      </c>
      <c r="Z80" s="6">
        <v>660.71</v>
      </c>
      <c r="AA80" s="6">
        <v>831.13</v>
      </c>
      <c r="AB80" s="6">
        <v>660.71</v>
      </c>
      <c r="AC80" s="6">
        <v>170.42</v>
      </c>
      <c r="AD80" s="42">
        <v>25.793464606256901</v>
      </c>
    </row>
    <row r="81" spans="1:30" ht="23.25" thickBot="1" x14ac:dyDescent="0.3">
      <c r="A81" s="4" t="s">
        <v>162</v>
      </c>
      <c r="B81" s="4" t="s">
        <v>163</v>
      </c>
      <c r="C81" s="4" t="s">
        <v>16</v>
      </c>
      <c r="D81" s="4" t="s">
        <v>17</v>
      </c>
      <c r="E81" s="4" t="s">
        <v>165</v>
      </c>
      <c r="F81" s="4" t="s">
        <v>165</v>
      </c>
      <c r="G81" s="4" t="s">
        <v>174</v>
      </c>
      <c r="H81" s="4" t="s">
        <v>167</v>
      </c>
      <c r="I81" s="4" t="s">
        <v>168</v>
      </c>
      <c r="J81" s="38" t="s">
        <v>349</v>
      </c>
      <c r="K81" s="4" t="s">
        <v>350</v>
      </c>
      <c r="L81" s="5" t="s">
        <v>105</v>
      </c>
      <c r="M81" s="39">
        <v>41983</v>
      </c>
      <c r="N81" s="6">
        <v>2702.9</v>
      </c>
      <c r="O81" s="40">
        <v>10</v>
      </c>
      <c r="P81" s="4" t="s">
        <v>182</v>
      </c>
      <c r="Q81" s="4" t="s">
        <v>183</v>
      </c>
      <c r="R81" s="4" t="s">
        <v>21</v>
      </c>
      <c r="S81" s="4" t="s">
        <v>184</v>
      </c>
      <c r="T81" s="4" t="s">
        <v>165</v>
      </c>
      <c r="U81" s="4" t="s">
        <v>165</v>
      </c>
      <c r="V81" s="4" t="s">
        <v>165</v>
      </c>
      <c r="W81" s="41">
        <v>18</v>
      </c>
      <c r="X81" s="6">
        <v>3</v>
      </c>
      <c r="Y81" s="6">
        <v>488.11329999999998</v>
      </c>
      <c r="Z81" s="6">
        <v>388.03</v>
      </c>
      <c r="AA81" s="6">
        <v>1464.3398999999999</v>
      </c>
      <c r="AB81" s="6">
        <v>1164.0899999999999</v>
      </c>
      <c r="AC81" s="6">
        <v>300.24990000000003</v>
      </c>
      <c r="AD81" s="42">
        <v>25.792670669793502</v>
      </c>
    </row>
    <row r="82" spans="1:30" ht="23.25" thickBot="1" x14ac:dyDescent="0.3">
      <c r="A82" s="4" t="s">
        <v>162</v>
      </c>
      <c r="B82" s="4" t="s">
        <v>163</v>
      </c>
      <c r="C82" s="4" t="s">
        <v>16</v>
      </c>
      <c r="D82" s="4" t="s">
        <v>17</v>
      </c>
      <c r="E82" s="4" t="s">
        <v>165</v>
      </c>
      <c r="F82" s="4" t="s">
        <v>165</v>
      </c>
      <c r="G82" s="4" t="s">
        <v>174</v>
      </c>
      <c r="H82" s="4" t="s">
        <v>167</v>
      </c>
      <c r="I82" s="4" t="s">
        <v>168</v>
      </c>
      <c r="J82" s="38" t="s">
        <v>351</v>
      </c>
      <c r="K82" s="4" t="s">
        <v>106</v>
      </c>
      <c r="L82" s="5" t="s">
        <v>107</v>
      </c>
      <c r="M82" s="39">
        <v>41985</v>
      </c>
      <c r="N82" s="6">
        <v>1793.85</v>
      </c>
      <c r="O82" s="40">
        <v>5</v>
      </c>
      <c r="P82" s="4" t="s">
        <v>239</v>
      </c>
      <c r="Q82" s="4" t="s">
        <v>240</v>
      </c>
      <c r="R82" s="4" t="s">
        <v>47</v>
      </c>
      <c r="S82" s="4" t="s">
        <v>241</v>
      </c>
      <c r="T82" s="4" t="s">
        <v>165</v>
      </c>
      <c r="U82" s="4" t="s">
        <v>165</v>
      </c>
      <c r="V82" s="4" t="s">
        <v>165</v>
      </c>
      <c r="W82" s="41">
        <v>18</v>
      </c>
      <c r="X82" s="6">
        <v>7</v>
      </c>
      <c r="Y82" s="6">
        <v>111.6743</v>
      </c>
      <c r="Z82" s="6">
        <v>88.78</v>
      </c>
      <c r="AA82" s="6">
        <v>781.7201</v>
      </c>
      <c r="AB82" s="6">
        <v>621.46</v>
      </c>
      <c r="AC82" s="6">
        <v>160.26009999999999</v>
      </c>
      <c r="AD82" s="42">
        <v>25.787677404820801</v>
      </c>
    </row>
    <row r="83" spans="1:30" ht="23.25" thickBot="1" x14ac:dyDescent="0.3">
      <c r="A83" s="4" t="s">
        <v>162</v>
      </c>
      <c r="B83" s="4" t="s">
        <v>163</v>
      </c>
      <c r="C83" s="4" t="s">
        <v>16</v>
      </c>
      <c r="D83" s="4" t="s">
        <v>17</v>
      </c>
      <c r="E83" s="4" t="s">
        <v>165</v>
      </c>
      <c r="F83" s="4" t="s">
        <v>165</v>
      </c>
      <c r="G83" s="4" t="s">
        <v>174</v>
      </c>
      <c r="H83" s="4" t="s">
        <v>167</v>
      </c>
      <c r="I83" s="4" t="s">
        <v>168</v>
      </c>
      <c r="J83" s="38" t="s">
        <v>352</v>
      </c>
      <c r="K83" s="4" t="s">
        <v>353</v>
      </c>
      <c r="L83" s="5" t="s">
        <v>108</v>
      </c>
      <c r="M83" s="39">
        <v>41988</v>
      </c>
      <c r="N83" s="6">
        <v>831.13</v>
      </c>
      <c r="O83" s="40">
        <v>1</v>
      </c>
      <c r="P83" s="4" t="s">
        <v>346</v>
      </c>
      <c r="Q83" s="4" t="s">
        <v>347</v>
      </c>
      <c r="R83" s="4" t="s">
        <v>104</v>
      </c>
      <c r="S83" s="4" t="s">
        <v>348</v>
      </c>
      <c r="T83" s="4" t="s">
        <v>165</v>
      </c>
      <c r="U83" s="4" t="s">
        <v>165</v>
      </c>
      <c r="V83" s="4" t="s">
        <v>165</v>
      </c>
      <c r="W83" s="41">
        <v>18</v>
      </c>
      <c r="X83" s="6">
        <v>1</v>
      </c>
      <c r="Y83" s="6">
        <v>831.13</v>
      </c>
      <c r="Z83" s="6">
        <v>660.71</v>
      </c>
      <c r="AA83" s="6">
        <v>831.13</v>
      </c>
      <c r="AB83" s="6">
        <v>660.71</v>
      </c>
      <c r="AC83" s="6">
        <v>170.42</v>
      </c>
      <c r="AD83" s="42">
        <v>25.793464606256901</v>
      </c>
    </row>
    <row r="84" spans="1:30" ht="23.25" thickBot="1" x14ac:dyDescent="0.3">
      <c r="A84" s="4" t="s">
        <v>162</v>
      </c>
      <c r="B84" s="4" t="s">
        <v>163</v>
      </c>
      <c r="C84" s="4" t="s">
        <v>16</v>
      </c>
      <c r="D84" s="4" t="s">
        <v>17</v>
      </c>
      <c r="E84" s="4" t="s">
        <v>165</v>
      </c>
      <c r="F84" s="4" t="s">
        <v>165</v>
      </c>
      <c r="G84" s="4" t="s">
        <v>174</v>
      </c>
      <c r="H84" s="4" t="s">
        <v>167</v>
      </c>
      <c r="I84" s="4" t="s">
        <v>168</v>
      </c>
      <c r="J84" s="38" t="s">
        <v>354</v>
      </c>
      <c r="K84" s="4" t="s">
        <v>109</v>
      </c>
      <c r="L84" s="5" t="s">
        <v>110</v>
      </c>
      <c r="M84" s="39">
        <v>41988</v>
      </c>
      <c r="N84" s="6">
        <v>831.13</v>
      </c>
      <c r="O84" s="40">
        <v>1</v>
      </c>
      <c r="P84" s="4" t="s">
        <v>346</v>
      </c>
      <c r="Q84" s="4" t="s">
        <v>347</v>
      </c>
      <c r="R84" s="4" t="s">
        <v>104</v>
      </c>
      <c r="S84" s="4" t="s">
        <v>348</v>
      </c>
      <c r="T84" s="4" t="s">
        <v>165</v>
      </c>
      <c r="U84" s="4" t="s">
        <v>165</v>
      </c>
      <c r="V84" s="4" t="s">
        <v>165</v>
      </c>
      <c r="W84" s="41">
        <v>18</v>
      </c>
      <c r="X84" s="6">
        <v>1</v>
      </c>
      <c r="Y84" s="6">
        <v>831.13</v>
      </c>
      <c r="Z84" s="6">
        <v>660.71</v>
      </c>
      <c r="AA84" s="6">
        <v>831.13</v>
      </c>
      <c r="AB84" s="6">
        <v>660.71</v>
      </c>
      <c r="AC84" s="6">
        <v>170.42</v>
      </c>
      <c r="AD84" s="42">
        <v>25.793464606256901</v>
      </c>
    </row>
    <row r="85" spans="1:30" ht="23.25" thickBot="1" x14ac:dyDescent="0.3">
      <c r="A85" s="4" t="s">
        <v>162</v>
      </c>
      <c r="B85" s="4" t="s">
        <v>163</v>
      </c>
      <c r="C85" s="4" t="s">
        <v>16</v>
      </c>
      <c r="D85" s="4" t="s">
        <v>17</v>
      </c>
      <c r="E85" s="4" t="s">
        <v>165</v>
      </c>
      <c r="F85" s="4" t="s">
        <v>165</v>
      </c>
      <c r="G85" s="4" t="s">
        <v>174</v>
      </c>
      <c r="H85" s="4" t="s">
        <v>167</v>
      </c>
      <c r="I85" s="4" t="s">
        <v>168</v>
      </c>
      <c r="J85" s="38" t="s">
        <v>355</v>
      </c>
      <c r="K85" s="4" t="s">
        <v>356</v>
      </c>
      <c r="L85" s="5" t="s">
        <v>111</v>
      </c>
      <c r="M85" s="39">
        <v>42002</v>
      </c>
      <c r="N85" s="6">
        <v>1927.79</v>
      </c>
      <c r="O85" s="40">
        <v>1</v>
      </c>
      <c r="P85" s="4" t="s">
        <v>256</v>
      </c>
      <c r="Q85" s="4" t="s">
        <v>257</v>
      </c>
      <c r="R85" s="4" t="s">
        <v>58</v>
      </c>
      <c r="S85" s="4" t="s">
        <v>258</v>
      </c>
      <c r="T85" s="4" t="s">
        <v>165</v>
      </c>
      <c r="U85" s="4" t="s">
        <v>165</v>
      </c>
      <c r="V85" s="4" t="s">
        <v>165</v>
      </c>
      <c r="W85" s="41">
        <v>18</v>
      </c>
      <c r="X85" s="6">
        <v>7</v>
      </c>
      <c r="Y85" s="6">
        <v>270.78859999999997</v>
      </c>
      <c r="Z85" s="6">
        <v>215.26</v>
      </c>
      <c r="AA85" s="6">
        <v>1895.5201999999999</v>
      </c>
      <c r="AB85" s="6">
        <v>1506.82</v>
      </c>
      <c r="AC85" s="6">
        <v>388.7002</v>
      </c>
      <c r="AD85" s="42">
        <v>25.796060577905799</v>
      </c>
    </row>
    <row r="86" spans="1:30" ht="23.25" thickBot="1" x14ac:dyDescent="0.3">
      <c r="A86" s="4" t="s">
        <v>162</v>
      </c>
      <c r="B86" s="4" t="s">
        <v>163</v>
      </c>
      <c r="C86" s="4" t="s">
        <v>16</v>
      </c>
      <c r="D86" s="4" t="s">
        <v>17</v>
      </c>
      <c r="E86" s="4" t="s">
        <v>165</v>
      </c>
      <c r="F86" s="4" t="s">
        <v>165</v>
      </c>
      <c r="G86" s="4" t="s">
        <v>174</v>
      </c>
      <c r="H86" s="4" t="s">
        <v>167</v>
      </c>
      <c r="I86" s="4" t="s">
        <v>168</v>
      </c>
      <c r="J86" s="38" t="s">
        <v>357</v>
      </c>
      <c r="K86" s="4" t="s">
        <v>358</v>
      </c>
      <c r="L86" s="5" t="s">
        <v>112</v>
      </c>
      <c r="M86" s="39">
        <v>42003</v>
      </c>
      <c r="N86" s="6">
        <v>2346.16</v>
      </c>
      <c r="O86" s="40">
        <v>2</v>
      </c>
      <c r="P86" s="4" t="s">
        <v>291</v>
      </c>
      <c r="Q86" s="4" t="s">
        <v>292</v>
      </c>
      <c r="R86" s="4" t="s">
        <v>64</v>
      </c>
      <c r="S86" s="4" t="s">
        <v>293</v>
      </c>
      <c r="T86" s="4" t="s">
        <v>165</v>
      </c>
      <c r="U86" s="4" t="s">
        <v>165</v>
      </c>
      <c r="V86" s="4" t="s">
        <v>165</v>
      </c>
      <c r="W86" s="41">
        <v>18</v>
      </c>
      <c r="X86" s="6">
        <v>1</v>
      </c>
      <c r="Y86" s="6">
        <v>762.8</v>
      </c>
      <c r="Z86" s="6">
        <v>606.39</v>
      </c>
      <c r="AA86" s="6">
        <v>762.8</v>
      </c>
      <c r="AB86" s="6">
        <v>606.39</v>
      </c>
      <c r="AC86" s="6">
        <v>156.41</v>
      </c>
      <c r="AD86" s="42">
        <v>25.793631161463601</v>
      </c>
    </row>
    <row r="87" spans="1:30" ht="23.25" thickBot="1" x14ac:dyDescent="0.3">
      <c r="A87" s="4" t="s">
        <v>162</v>
      </c>
      <c r="B87" s="4" t="s">
        <v>163</v>
      </c>
      <c r="C87" s="4" t="s">
        <v>16</v>
      </c>
      <c r="D87" s="4" t="s">
        <v>17</v>
      </c>
      <c r="E87" s="4" t="s">
        <v>165</v>
      </c>
      <c r="F87" s="4" t="s">
        <v>165</v>
      </c>
      <c r="G87" s="4" t="s">
        <v>174</v>
      </c>
      <c r="H87" s="4" t="s">
        <v>167</v>
      </c>
      <c r="I87" s="4" t="s">
        <v>168</v>
      </c>
      <c r="J87" s="38" t="s">
        <v>357</v>
      </c>
      <c r="K87" s="4" t="s">
        <v>358</v>
      </c>
      <c r="L87" s="5" t="s">
        <v>112</v>
      </c>
      <c r="M87" s="39">
        <v>42003</v>
      </c>
      <c r="N87" s="6">
        <v>2346.16</v>
      </c>
      <c r="O87" s="40">
        <v>3</v>
      </c>
      <c r="P87" s="4" t="s">
        <v>177</v>
      </c>
      <c r="Q87" s="4" t="s">
        <v>208</v>
      </c>
      <c r="R87" s="4" t="s">
        <v>19</v>
      </c>
      <c r="S87" s="4" t="s">
        <v>209</v>
      </c>
      <c r="T87" s="4" t="s">
        <v>165</v>
      </c>
      <c r="U87" s="4" t="s">
        <v>165</v>
      </c>
      <c r="V87" s="4" t="s">
        <v>165</v>
      </c>
      <c r="W87" s="41">
        <v>18</v>
      </c>
      <c r="X87" s="6">
        <v>2</v>
      </c>
      <c r="Y87" s="6">
        <v>691.79</v>
      </c>
      <c r="Z87" s="6">
        <v>571.6</v>
      </c>
      <c r="AA87" s="6">
        <v>1383.58</v>
      </c>
      <c r="AB87" s="6">
        <v>1143.2</v>
      </c>
      <c r="AC87" s="6">
        <v>240.38</v>
      </c>
      <c r="AD87" s="42">
        <v>21.0269419174248</v>
      </c>
    </row>
    <row r="88" spans="1:30" ht="15.75" thickBot="1" x14ac:dyDescent="0.3">
      <c r="A88" s="52" t="s">
        <v>359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7">
        <f>SUM(AC7:AC87)</f>
        <v>39786.630199999992</v>
      </c>
      <c r="AD88" s="43"/>
    </row>
    <row r="89" spans="1:30" x14ac:dyDescent="0.25">
      <c r="A89" s="44" t="s">
        <v>360</v>
      </c>
      <c r="B89" s="44"/>
      <c r="C89" s="44"/>
      <c r="D89" s="44"/>
      <c r="E89" s="44"/>
      <c r="F89" s="44"/>
      <c r="G89" s="44"/>
      <c r="H89" s="44"/>
      <c r="I89" s="44"/>
      <c r="J89" s="45"/>
      <c r="K89" s="44"/>
      <c r="L89" s="44"/>
      <c r="M89" s="44"/>
      <c r="N89" s="46"/>
      <c r="O89" s="47"/>
      <c r="P89" s="44"/>
      <c r="Q89" s="44"/>
      <c r="R89" s="44"/>
      <c r="S89" s="44"/>
      <c r="T89" s="44"/>
      <c r="U89" s="44"/>
      <c r="V89" s="44"/>
      <c r="W89" s="46"/>
      <c r="X89" s="48"/>
      <c r="Y89" s="48"/>
      <c r="Z89" s="48"/>
      <c r="AA89" s="49">
        <f t="shared" ref="AA89:AB89" si="0">SUM(AA5:AA87)</f>
        <v>198937.28019999995</v>
      </c>
      <c r="AB89" s="49">
        <f t="shared" si="0"/>
        <v>158488.25000000006</v>
      </c>
      <c r="AC89" s="49">
        <f>AC6+AC88</f>
        <v>40449.030199999994</v>
      </c>
      <c r="AD89" s="50"/>
    </row>
  </sheetData>
  <mergeCells count="4">
    <mergeCell ref="A1:AD1"/>
    <mergeCell ref="A2:AD2"/>
    <mergeCell ref="A6:AB6"/>
    <mergeCell ref="A88:AB88"/>
  </mergeCells>
  <hyperlinks>
    <hyperlink ref="L5" r:id="rId1"/>
    <hyperlink ref="L7" r:id="rId2"/>
    <hyperlink ref="L8" r:id="rId3"/>
    <hyperlink ref="L9" r:id="rId4"/>
    <hyperlink ref="L10" r:id="rId5"/>
    <hyperlink ref="L11" r:id="rId6"/>
    <hyperlink ref="L12" r:id="rId7"/>
    <hyperlink ref="L13" r:id="rId8"/>
    <hyperlink ref="L14" r:id="rId9"/>
    <hyperlink ref="L15" r:id="rId10"/>
    <hyperlink ref="L16" r:id="rId11"/>
    <hyperlink ref="L17" r:id="rId12"/>
    <hyperlink ref="L18" r:id="rId13"/>
    <hyperlink ref="L19" r:id="rId14"/>
    <hyperlink ref="L20" r:id="rId15"/>
    <hyperlink ref="L21" r:id="rId16"/>
    <hyperlink ref="L22" r:id="rId17"/>
    <hyperlink ref="L23" r:id="rId18"/>
    <hyperlink ref="L24" r:id="rId19"/>
    <hyperlink ref="L25" r:id="rId20"/>
    <hyperlink ref="L26:L27" r:id="rId21" display="31140711735488000111550010000568101010308034"/>
    <hyperlink ref="L28" r:id="rId22"/>
    <hyperlink ref="L29" r:id="rId23"/>
    <hyperlink ref="L30" r:id="rId24"/>
    <hyperlink ref="L31:L32" r:id="rId25" display="31140711735488000111550010000589901010376906"/>
    <hyperlink ref="L33" r:id="rId26"/>
    <hyperlink ref="L34:L37" r:id="rId27" display="31140811735488000111550010000599684010406947"/>
    <hyperlink ref="L38:L42" r:id="rId28" display="31140811735488000111550010000600851010410324"/>
    <hyperlink ref="L43" r:id="rId29"/>
    <hyperlink ref="L44" r:id="rId30"/>
    <hyperlink ref="L45" r:id="rId31"/>
    <hyperlink ref="L46" r:id="rId32"/>
    <hyperlink ref="L47" r:id="rId33"/>
    <hyperlink ref="L48" r:id="rId34"/>
    <hyperlink ref="L49" r:id="rId35"/>
    <hyperlink ref="L50" r:id="rId36"/>
    <hyperlink ref="L51:L56" r:id="rId37" display="31140911735488000111550010000624481010491350"/>
    <hyperlink ref="L57" r:id="rId38"/>
    <hyperlink ref="L58" r:id="rId39"/>
    <hyperlink ref="L59" r:id="rId40"/>
    <hyperlink ref="L60" r:id="rId41"/>
    <hyperlink ref="L61" r:id="rId42"/>
    <hyperlink ref="L62" r:id="rId43"/>
    <hyperlink ref="L63" r:id="rId44"/>
    <hyperlink ref="L64" r:id="rId45"/>
    <hyperlink ref="L65:L67" r:id="rId46" display="31141011735488000111550010000646181010580051"/>
    <hyperlink ref="L68" r:id="rId47"/>
    <hyperlink ref="L69" r:id="rId48"/>
    <hyperlink ref="L70" r:id="rId49"/>
    <hyperlink ref="L71" r:id="rId50"/>
    <hyperlink ref="L72" r:id="rId51"/>
    <hyperlink ref="L73" r:id="rId52"/>
    <hyperlink ref="L74" r:id="rId53"/>
    <hyperlink ref="L75:L76" r:id="rId54" display="31141111735488000111550010000680571010713776"/>
    <hyperlink ref="L77" r:id="rId55"/>
    <hyperlink ref="L78:L79" r:id="rId56" display="31141111735488000111550010000682131010719690"/>
    <hyperlink ref="L80" r:id="rId57"/>
    <hyperlink ref="L81" r:id="rId58"/>
    <hyperlink ref="L82" r:id="rId59"/>
    <hyperlink ref="L83" r:id="rId60"/>
    <hyperlink ref="L84" r:id="rId61"/>
    <hyperlink ref="L85" r:id="rId62"/>
    <hyperlink ref="L86:L87" r:id="rId63" display="31141211735488000111550010000702601010799112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topLeftCell="A75" zoomScaleNormal="100" zoomScaleSheetLayoutView="100" workbookViewId="0">
      <selection activeCell="G105" sqref="G105"/>
    </sheetView>
  </sheetViews>
  <sheetFormatPr defaultRowHeight="11.25" x14ac:dyDescent="0.2"/>
  <cols>
    <col min="1" max="1" width="12.85546875" style="1" customWidth="1"/>
    <col min="2" max="2" width="17.5703125" style="1" customWidth="1"/>
    <col min="3" max="3" width="39.140625" style="1" customWidth="1"/>
    <col min="4" max="4" width="12.5703125" style="1" customWidth="1"/>
    <col min="5" max="5" width="8.28515625" style="1" customWidth="1"/>
    <col min="6" max="6" width="8.140625" style="1" bestFit="1" customWidth="1"/>
    <col min="7" max="8" width="9.28515625" style="1" bestFit="1" customWidth="1"/>
    <col min="9" max="9" width="9.5703125" style="1" customWidth="1"/>
    <col min="10" max="16384" width="9.140625" style="1"/>
  </cols>
  <sheetData>
    <row r="1" spans="1:9" ht="12.75" customHeight="1" x14ac:dyDescent="0.2">
      <c r="A1" s="53" t="s">
        <v>114</v>
      </c>
      <c r="B1" s="54"/>
      <c r="C1" s="54"/>
      <c r="D1" s="54"/>
      <c r="E1" s="54"/>
      <c r="F1" s="54"/>
      <c r="G1" s="54"/>
      <c r="H1" s="54"/>
      <c r="I1" s="55"/>
    </row>
    <row r="2" spans="1:9" ht="12.75" x14ac:dyDescent="0.2">
      <c r="A2" s="53" t="s">
        <v>113</v>
      </c>
      <c r="B2" s="54"/>
      <c r="C2" s="54"/>
      <c r="D2" s="54"/>
      <c r="E2" s="54"/>
      <c r="F2" s="54"/>
      <c r="G2" s="54"/>
      <c r="H2" s="54"/>
      <c r="I2" s="55"/>
    </row>
    <row r="3" spans="1:9" ht="75" thickBot="1" x14ac:dyDescent="0.25">
      <c r="A3" s="14" t="s">
        <v>0</v>
      </c>
      <c r="B3" s="14" t="s">
        <v>1</v>
      </c>
      <c r="C3" s="14" t="s">
        <v>3</v>
      </c>
      <c r="D3" s="14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</row>
    <row r="4" spans="1:9" ht="32.25" thickBot="1" x14ac:dyDescent="0.25">
      <c r="A4" s="10" t="s">
        <v>11</v>
      </c>
      <c r="B4" s="10" t="s">
        <v>12</v>
      </c>
      <c r="C4" s="8" t="s">
        <v>14</v>
      </c>
      <c r="D4" s="10" t="s">
        <v>15</v>
      </c>
      <c r="E4" s="11">
        <v>22.5</v>
      </c>
      <c r="F4" s="11">
        <v>15.3</v>
      </c>
      <c r="G4" s="11">
        <v>2070</v>
      </c>
      <c r="H4" s="11">
        <v>1407.6</v>
      </c>
      <c r="I4" s="11">
        <v>662.4</v>
      </c>
    </row>
    <row r="5" spans="1:9" ht="12" thickBot="1" x14ac:dyDescent="0.25">
      <c r="A5" s="52" t="s">
        <v>116</v>
      </c>
      <c r="B5" s="52"/>
      <c r="C5" s="52"/>
      <c r="D5" s="52"/>
      <c r="E5" s="52"/>
      <c r="F5" s="52"/>
      <c r="G5" s="52"/>
      <c r="H5" s="52"/>
      <c r="I5" s="12">
        <f>SUM(I4)</f>
        <v>662.4</v>
      </c>
    </row>
    <row r="6" spans="1:9" ht="23.25" thickBot="1" x14ac:dyDescent="0.25">
      <c r="A6" s="10" t="s">
        <v>16</v>
      </c>
      <c r="B6" s="10" t="s">
        <v>17</v>
      </c>
      <c r="C6" s="8" t="s">
        <v>18</v>
      </c>
      <c r="D6" s="10" t="s">
        <v>19</v>
      </c>
      <c r="E6" s="11">
        <v>639.65</v>
      </c>
      <c r="F6" s="11">
        <v>565.83000000000004</v>
      </c>
      <c r="G6" s="11">
        <v>1279.3</v>
      </c>
      <c r="H6" s="11">
        <v>1131.6600000000001</v>
      </c>
      <c r="I6" s="11">
        <v>147.63999999999999</v>
      </c>
    </row>
    <row r="7" spans="1:9" ht="23.25" thickBot="1" x14ac:dyDescent="0.25">
      <c r="A7" s="10" t="s">
        <v>16</v>
      </c>
      <c r="B7" s="10" t="s">
        <v>17</v>
      </c>
      <c r="C7" s="8" t="s">
        <v>20</v>
      </c>
      <c r="D7" s="10" t="s">
        <v>21</v>
      </c>
      <c r="E7" s="11">
        <v>451.33</v>
      </c>
      <c r="F7" s="11">
        <v>245.93</v>
      </c>
      <c r="G7" s="11">
        <v>451.33</v>
      </c>
      <c r="H7" s="11">
        <v>245.93</v>
      </c>
      <c r="I7" s="11">
        <v>205.4</v>
      </c>
    </row>
    <row r="8" spans="1:9" ht="23.25" thickBot="1" x14ac:dyDescent="0.25">
      <c r="A8" s="10" t="s">
        <v>16</v>
      </c>
      <c r="B8" s="10" t="s">
        <v>17</v>
      </c>
      <c r="C8" s="8" t="s">
        <v>22</v>
      </c>
      <c r="D8" s="10" t="s">
        <v>21</v>
      </c>
      <c r="E8" s="11">
        <v>451.33</v>
      </c>
      <c r="F8" s="11">
        <v>245.93</v>
      </c>
      <c r="G8" s="11">
        <v>1353.99</v>
      </c>
      <c r="H8" s="11">
        <v>737.79</v>
      </c>
      <c r="I8" s="11">
        <v>616.20000000000005</v>
      </c>
    </row>
    <row r="9" spans="1:9" ht="23.25" thickBot="1" x14ac:dyDescent="0.25">
      <c r="A9" s="10" t="s">
        <v>16</v>
      </c>
      <c r="B9" s="10" t="s">
        <v>17</v>
      </c>
      <c r="C9" s="8" t="s">
        <v>23</v>
      </c>
      <c r="D9" s="10" t="s">
        <v>24</v>
      </c>
      <c r="E9" s="11">
        <v>180.9375</v>
      </c>
      <c r="F9" s="11">
        <v>98.59</v>
      </c>
      <c r="G9" s="11">
        <v>723.75</v>
      </c>
      <c r="H9" s="11">
        <v>394.36</v>
      </c>
      <c r="I9" s="11">
        <v>329.39</v>
      </c>
    </row>
    <row r="10" spans="1:9" ht="23.25" thickBot="1" x14ac:dyDescent="0.25">
      <c r="A10" s="10" t="s">
        <v>16</v>
      </c>
      <c r="B10" s="10" t="s">
        <v>17</v>
      </c>
      <c r="C10" s="8" t="s">
        <v>25</v>
      </c>
      <c r="D10" s="10" t="s">
        <v>26</v>
      </c>
      <c r="E10" s="11">
        <v>6725.34</v>
      </c>
      <c r="F10" s="11">
        <v>4693.41</v>
      </c>
      <c r="G10" s="11">
        <v>6725.34</v>
      </c>
      <c r="H10" s="11">
        <v>4693.41</v>
      </c>
      <c r="I10" s="11">
        <v>2031.93</v>
      </c>
    </row>
    <row r="11" spans="1:9" ht="23.25" thickBot="1" x14ac:dyDescent="0.25">
      <c r="A11" s="10" t="s">
        <v>16</v>
      </c>
      <c r="B11" s="10" t="s">
        <v>17</v>
      </c>
      <c r="C11" s="8" t="s">
        <v>27</v>
      </c>
      <c r="D11" s="10" t="s">
        <v>28</v>
      </c>
      <c r="E11" s="11">
        <v>1934.9884</v>
      </c>
      <c r="F11" s="11">
        <v>1646.79</v>
      </c>
      <c r="G11" s="11">
        <v>1934.9884</v>
      </c>
      <c r="H11" s="11">
        <v>1646.79</v>
      </c>
      <c r="I11" s="11">
        <v>288.19839999999999</v>
      </c>
    </row>
    <row r="12" spans="1:9" ht="23.25" thickBot="1" x14ac:dyDescent="0.25">
      <c r="A12" s="10" t="s">
        <v>16</v>
      </c>
      <c r="B12" s="10" t="s">
        <v>17</v>
      </c>
      <c r="C12" s="8" t="s">
        <v>29</v>
      </c>
      <c r="D12" s="10" t="s">
        <v>28</v>
      </c>
      <c r="E12" s="11">
        <v>1934.9884</v>
      </c>
      <c r="F12" s="11">
        <v>1646.79</v>
      </c>
      <c r="G12" s="11">
        <v>1934.9884</v>
      </c>
      <c r="H12" s="11">
        <v>1646.79</v>
      </c>
      <c r="I12" s="11">
        <v>288.19839999999999</v>
      </c>
    </row>
    <row r="13" spans="1:9" ht="23.25" thickBot="1" x14ac:dyDescent="0.25">
      <c r="A13" s="10" t="s">
        <v>16</v>
      </c>
      <c r="B13" s="10" t="s">
        <v>17</v>
      </c>
      <c r="C13" s="8" t="s">
        <v>30</v>
      </c>
      <c r="D13" s="10" t="s">
        <v>26</v>
      </c>
      <c r="E13" s="11">
        <v>6793.93</v>
      </c>
      <c r="F13" s="11">
        <v>5723.67</v>
      </c>
      <c r="G13" s="11">
        <v>6793.93</v>
      </c>
      <c r="H13" s="11">
        <v>5723.67</v>
      </c>
      <c r="I13" s="11">
        <v>1070.26</v>
      </c>
    </row>
    <row r="14" spans="1:9" ht="23.25" thickBot="1" x14ac:dyDescent="0.25">
      <c r="A14" s="10" t="s">
        <v>16</v>
      </c>
      <c r="B14" s="10" t="s">
        <v>17</v>
      </c>
      <c r="C14" s="8" t="s">
        <v>31</v>
      </c>
      <c r="D14" s="10" t="s">
        <v>19</v>
      </c>
      <c r="E14" s="11">
        <v>639.65</v>
      </c>
      <c r="F14" s="11">
        <v>565.83000000000004</v>
      </c>
      <c r="G14" s="11">
        <v>1279.3</v>
      </c>
      <c r="H14" s="11">
        <v>1131.6600000000001</v>
      </c>
      <c r="I14" s="11">
        <v>147.63999999999999</v>
      </c>
    </row>
    <row r="15" spans="1:9" ht="23.25" thickBot="1" x14ac:dyDescent="0.25">
      <c r="A15" s="10" t="s">
        <v>16</v>
      </c>
      <c r="B15" s="10" t="s">
        <v>17</v>
      </c>
      <c r="C15" s="8" t="s">
        <v>32</v>
      </c>
      <c r="D15" s="10" t="s">
        <v>28</v>
      </c>
      <c r="E15" s="11">
        <v>1954.7249999999999</v>
      </c>
      <c r="F15" s="11">
        <v>1663.59</v>
      </c>
      <c r="G15" s="11">
        <v>3909.45</v>
      </c>
      <c r="H15" s="11">
        <v>3327.18</v>
      </c>
      <c r="I15" s="11">
        <v>582.27</v>
      </c>
    </row>
    <row r="16" spans="1:9" ht="23.25" thickBot="1" x14ac:dyDescent="0.25">
      <c r="A16" s="10" t="s">
        <v>16</v>
      </c>
      <c r="B16" s="10" t="s">
        <v>17</v>
      </c>
      <c r="C16" s="8" t="s">
        <v>33</v>
      </c>
      <c r="D16" s="10" t="s">
        <v>34</v>
      </c>
      <c r="E16" s="11">
        <v>1570.59</v>
      </c>
      <c r="F16" s="11">
        <v>1336.66</v>
      </c>
      <c r="G16" s="11">
        <v>1570.59</v>
      </c>
      <c r="H16" s="11">
        <v>1336.66</v>
      </c>
      <c r="I16" s="11">
        <v>233.93</v>
      </c>
    </row>
    <row r="17" spans="1:9" ht="23.25" thickBot="1" x14ac:dyDescent="0.25">
      <c r="A17" s="10" t="s">
        <v>16</v>
      </c>
      <c r="B17" s="10" t="s">
        <v>17</v>
      </c>
      <c r="C17" s="8" t="s">
        <v>35</v>
      </c>
      <c r="D17" s="10" t="s">
        <v>26</v>
      </c>
      <c r="E17" s="11">
        <v>6950.65</v>
      </c>
      <c r="F17" s="11">
        <v>5915.41</v>
      </c>
      <c r="G17" s="11">
        <v>6950.65</v>
      </c>
      <c r="H17" s="11">
        <v>5915.41</v>
      </c>
      <c r="I17" s="11">
        <v>1035.24</v>
      </c>
    </row>
    <row r="18" spans="1:9" ht="23.25" thickBot="1" x14ac:dyDescent="0.25">
      <c r="A18" s="10" t="s">
        <v>16</v>
      </c>
      <c r="B18" s="10" t="s">
        <v>17</v>
      </c>
      <c r="C18" s="8" t="s">
        <v>36</v>
      </c>
      <c r="D18" s="10" t="s">
        <v>37</v>
      </c>
      <c r="E18" s="11">
        <v>120.38500000000001</v>
      </c>
      <c r="F18" s="11">
        <v>102.45</v>
      </c>
      <c r="G18" s="11">
        <v>1203.8499999999999</v>
      </c>
      <c r="H18" s="11">
        <v>1024.5</v>
      </c>
      <c r="I18" s="11">
        <v>179.35</v>
      </c>
    </row>
    <row r="19" spans="1:9" ht="21.75" thickBot="1" x14ac:dyDescent="0.25">
      <c r="A19" s="10" t="s">
        <v>16</v>
      </c>
      <c r="B19" s="10" t="s">
        <v>17</v>
      </c>
      <c r="C19" s="9" t="s">
        <v>38</v>
      </c>
      <c r="D19" s="10" t="s">
        <v>19</v>
      </c>
      <c r="E19" s="11">
        <v>646.17499999999995</v>
      </c>
      <c r="F19" s="11">
        <v>571.6</v>
      </c>
      <c r="G19" s="11">
        <v>1292.3499999999999</v>
      </c>
      <c r="H19" s="11">
        <v>1143.2</v>
      </c>
      <c r="I19" s="11">
        <v>149.15</v>
      </c>
    </row>
    <row r="20" spans="1:9" ht="23.25" thickBot="1" x14ac:dyDescent="0.25">
      <c r="A20" s="10" t="s">
        <v>16</v>
      </c>
      <c r="B20" s="10" t="s">
        <v>17</v>
      </c>
      <c r="C20" s="8" t="s">
        <v>39</v>
      </c>
      <c r="D20" s="10" t="s">
        <v>34</v>
      </c>
      <c r="E20" s="11">
        <v>1570.59</v>
      </c>
      <c r="F20" s="11">
        <v>1336.66</v>
      </c>
      <c r="G20" s="11">
        <v>1570.59</v>
      </c>
      <c r="H20" s="11">
        <v>1336.66</v>
      </c>
      <c r="I20" s="11">
        <v>233.93</v>
      </c>
    </row>
    <row r="21" spans="1:9" ht="23.25" thickBot="1" x14ac:dyDescent="0.25">
      <c r="A21" s="10" t="s">
        <v>16</v>
      </c>
      <c r="B21" s="10" t="s">
        <v>17</v>
      </c>
      <c r="C21" s="8" t="s">
        <v>40</v>
      </c>
      <c r="D21" s="10" t="s">
        <v>19</v>
      </c>
      <c r="E21" s="11">
        <v>646.17499999999995</v>
      </c>
      <c r="F21" s="11">
        <v>571.6</v>
      </c>
      <c r="G21" s="11">
        <v>1292.3499999999999</v>
      </c>
      <c r="H21" s="11">
        <v>1143.2</v>
      </c>
      <c r="I21" s="11">
        <v>149.15</v>
      </c>
    </row>
    <row r="22" spans="1:9" ht="23.25" thickBot="1" x14ac:dyDescent="0.25">
      <c r="A22" s="10" t="s">
        <v>16</v>
      </c>
      <c r="B22" s="10" t="s">
        <v>17</v>
      </c>
      <c r="C22" s="8" t="s">
        <v>42</v>
      </c>
      <c r="D22" s="10" t="s">
        <v>43</v>
      </c>
      <c r="E22" s="11">
        <v>167.64859999999999</v>
      </c>
      <c r="F22" s="11">
        <v>138.52000000000001</v>
      </c>
      <c r="G22" s="11">
        <v>1173.5401999999999</v>
      </c>
      <c r="H22" s="11">
        <v>969.64</v>
      </c>
      <c r="I22" s="11">
        <v>203.90020000000001</v>
      </c>
    </row>
    <row r="23" spans="1:9" ht="23.25" thickBot="1" x14ac:dyDescent="0.25">
      <c r="A23" s="10" t="s">
        <v>16</v>
      </c>
      <c r="B23" s="10" t="s">
        <v>17</v>
      </c>
      <c r="C23" s="8" t="s">
        <v>44</v>
      </c>
      <c r="D23" s="10" t="s">
        <v>45</v>
      </c>
      <c r="E23" s="11">
        <v>1406.84</v>
      </c>
      <c r="F23" s="11">
        <v>1118.3599999999999</v>
      </c>
      <c r="G23" s="11">
        <v>1406.84</v>
      </c>
      <c r="H23" s="11">
        <v>1118.3599999999999</v>
      </c>
      <c r="I23" s="11">
        <v>288.48</v>
      </c>
    </row>
    <row r="24" spans="1:9" ht="23.25" thickBot="1" x14ac:dyDescent="0.25">
      <c r="A24" s="10" t="s">
        <v>16</v>
      </c>
      <c r="B24" s="10" t="s">
        <v>17</v>
      </c>
      <c r="C24" s="8" t="s">
        <v>46</v>
      </c>
      <c r="D24" s="10" t="s">
        <v>47</v>
      </c>
      <c r="E24" s="11">
        <v>111.6743</v>
      </c>
      <c r="F24" s="11">
        <v>88.78</v>
      </c>
      <c r="G24" s="11">
        <v>781.7201</v>
      </c>
      <c r="H24" s="11">
        <v>621.46</v>
      </c>
      <c r="I24" s="11">
        <v>160.26009999999999</v>
      </c>
    </row>
    <row r="25" spans="1:9" ht="23.25" thickBot="1" x14ac:dyDescent="0.25">
      <c r="A25" s="10" t="s">
        <v>16</v>
      </c>
      <c r="B25" s="10" t="s">
        <v>17</v>
      </c>
      <c r="C25" s="8" t="s">
        <v>49</v>
      </c>
      <c r="D25" s="10" t="s">
        <v>19</v>
      </c>
      <c r="E25" s="11">
        <v>691.79</v>
      </c>
      <c r="F25" s="11">
        <v>571.6</v>
      </c>
      <c r="G25" s="11">
        <v>1383.58</v>
      </c>
      <c r="H25" s="11">
        <v>1143.2</v>
      </c>
      <c r="I25" s="11">
        <v>240.38</v>
      </c>
    </row>
    <row r="26" spans="1:9" ht="23.25" thickBot="1" x14ac:dyDescent="0.25">
      <c r="A26" s="10" t="s">
        <v>16</v>
      </c>
      <c r="B26" s="10" t="s">
        <v>17</v>
      </c>
      <c r="C26" s="8" t="s">
        <v>49</v>
      </c>
      <c r="D26" s="10" t="s">
        <v>28</v>
      </c>
      <c r="E26" s="11">
        <v>2092.7049999999999</v>
      </c>
      <c r="F26" s="11">
        <v>1663.59</v>
      </c>
      <c r="G26" s="11">
        <v>4185.41</v>
      </c>
      <c r="H26" s="11">
        <v>3327.18</v>
      </c>
      <c r="I26" s="11">
        <v>858.23</v>
      </c>
    </row>
    <row r="27" spans="1:9" ht="23.25" thickBot="1" x14ac:dyDescent="0.25">
      <c r="A27" s="10" t="s">
        <v>16</v>
      </c>
      <c r="B27" s="10" t="s">
        <v>17</v>
      </c>
      <c r="C27" s="8" t="s">
        <v>50</v>
      </c>
      <c r="D27" s="10" t="s">
        <v>51</v>
      </c>
      <c r="E27" s="11">
        <v>101.1378</v>
      </c>
      <c r="F27" s="11">
        <v>80.400000000000006</v>
      </c>
      <c r="G27" s="11">
        <v>910.24019999999996</v>
      </c>
      <c r="H27" s="11">
        <v>723.6</v>
      </c>
      <c r="I27" s="11">
        <v>186.64019999999999</v>
      </c>
    </row>
    <row r="28" spans="1:9" ht="23.25" thickBot="1" x14ac:dyDescent="0.25">
      <c r="A28" s="10" t="s">
        <v>16</v>
      </c>
      <c r="B28" s="10" t="s">
        <v>17</v>
      </c>
      <c r="C28" s="8" t="s">
        <v>53</v>
      </c>
      <c r="D28" s="10" t="s">
        <v>54</v>
      </c>
      <c r="E28" s="11">
        <v>775.76</v>
      </c>
      <c r="F28" s="11">
        <v>616.69000000000005</v>
      </c>
      <c r="G28" s="11">
        <v>775.76</v>
      </c>
      <c r="H28" s="11">
        <v>616.69000000000005</v>
      </c>
      <c r="I28" s="11">
        <v>159.07</v>
      </c>
    </row>
    <row r="29" spans="1:9" ht="23.25" thickBot="1" x14ac:dyDescent="0.25">
      <c r="A29" s="10" t="s">
        <v>16</v>
      </c>
      <c r="B29" s="10" t="s">
        <v>17</v>
      </c>
      <c r="C29" s="8" t="s">
        <v>55</v>
      </c>
      <c r="D29" s="10" t="s">
        <v>54</v>
      </c>
      <c r="E29" s="11">
        <v>775.76</v>
      </c>
      <c r="F29" s="11">
        <v>616.69000000000005</v>
      </c>
      <c r="G29" s="11">
        <v>775.76</v>
      </c>
      <c r="H29" s="11">
        <v>616.69000000000005</v>
      </c>
      <c r="I29" s="11">
        <v>159.07</v>
      </c>
    </row>
    <row r="30" spans="1:9" ht="23.25" thickBot="1" x14ac:dyDescent="0.25">
      <c r="A30" s="10" t="s">
        <v>16</v>
      </c>
      <c r="B30" s="10" t="s">
        <v>17</v>
      </c>
      <c r="C30" s="8" t="s">
        <v>55</v>
      </c>
      <c r="D30" s="10" t="s">
        <v>24</v>
      </c>
      <c r="E30" s="11">
        <v>204.71250000000001</v>
      </c>
      <c r="F30" s="11">
        <v>162.74</v>
      </c>
      <c r="G30" s="11">
        <v>818.85</v>
      </c>
      <c r="H30" s="11">
        <v>650.96</v>
      </c>
      <c r="I30" s="11">
        <v>167.89</v>
      </c>
    </row>
    <row r="31" spans="1:9" ht="23.25" thickBot="1" x14ac:dyDescent="0.25">
      <c r="A31" s="10" t="s">
        <v>16</v>
      </c>
      <c r="B31" s="10" t="s">
        <v>17</v>
      </c>
      <c r="C31" s="8" t="s">
        <v>56</v>
      </c>
      <c r="D31" s="10" t="s">
        <v>43</v>
      </c>
      <c r="E31" s="11">
        <v>167.64879999999999</v>
      </c>
      <c r="F31" s="11">
        <v>138.52000000000001</v>
      </c>
      <c r="G31" s="11">
        <v>1341.1904</v>
      </c>
      <c r="H31" s="11">
        <v>1108.1600000000001</v>
      </c>
      <c r="I31" s="11">
        <v>233.03039999999999</v>
      </c>
    </row>
    <row r="32" spans="1:9" ht="23.25" thickBot="1" x14ac:dyDescent="0.25">
      <c r="A32" s="10" t="s">
        <v>16</v>
      </c>
      <c r="B32" s="10" t="s">
        <v>17</v>
      </c>
      <c r="C32" s="8" t="s">
        <v>57</v>
      </c>
      <c r="D32" s="10" t="s">
        <v>58</v>
      </c>
      <c r="E32" s="11">
        <v>270.78750000000002</v>
      </c>
      <c r="F32" s="11">
        <v>215.26</v>
      </c>
      <c r="G32" s="11">
        <v>2166.3000000000002</v>
      </c>
      <c r="H32" s="11">
        <v>1722.08</v>
      </c>
      <c r="I32" s="11">
        <v>444.22</v>
      </c>
    </row>
    <row r="33" spans="1:9" ht="23.25" thickBot="1" x14ac:dyDescent="0.25">
      <c r="A33" s="10" t="s">
        <v>16</v>
      </c>
      <c r="B33" s="10" t="s">
        <v>17</v>
      </c>
      <c r="C33" s="8" t="s">
        <v>57</v>
      </c>
      <c r="D33" s="10" t="s">
        <v>59</v>
      </c>
      <c r="E33" s="11">
        <v>5697.5550000000003</v>
      </c>
      <c r="F33" s="11">
        <v>4528.32</v>
      </c>
      <c r="G33" s="11">
        <v>11395.11</v>
      </c>
      <c r="H33" s="11">
        <v>9056.64</v>
      </c>
      <c r="I33" s="11">
        <v>2338.4699999999998</v>
      </c>
    </row>
    <row r="34" spans="1:9" ht="23.25" thickBot="1" x14ac:dyDescent="0.25">
      <c r="A34" s="10" t="s">
        <v>16</v>
      </c>
      <c r="B34" s="10" t="s">
        <v>17</v>
      </c>
      <c r="C34" s="8" t="s">
        <v>60</v>
      </c>
      <c r="D34" s="10" t="s">
        <v>61</v>
      </c>
      <c r="E34" s="11">
        <v>79.806299999999993</v>
      </c>
      <c r="F34" s="11">
        <v>57.17</v>
      </c>
      <c r="G34" s="11">
        <v>638.45039999999995</v>
      </c>
      <c r="H34" s="11">
        <v>457.36</v>
      </c>
      <c r="I34" s="11">
        <v>181.09039999999999</v>
      </c>
    </row>
    <row r="35" spans="1:9" ht="23.25" thickBot="1" x14ac:dyDescent="0.25">
      <c r="A35" s="10" t="s">
        <v>16</v>
      </c>
      <c r="B35" s="10" t="s">
        <v>17</v>
      </c>
      <c r="C35" s="8" t="s">
        <v>63</v>
      </c>
      <c r="D35" s="10" t="s">
        <v>54</v>
      </c>
      <c r="E35" s="11">
        <v>775.76</v>
      </c>
      <c r="F35" s="11">
        <v>616.69000000000005</v>
      </c>
      <c r="G35" s="11">
        <v>775.76</v>
      </c>
      <c r="H35" s="11">
        <v>616.69000000000005</v>
      </c>
      <c r="I35" s="11">
        <v>159.07</v>
      </c>
    </row>
    <row r="36" spans="1:9" ht="23.25" thickBot="1" x14ac:dyDescent="0.25">
      <c r="A36" s="10" t="s">
        <v>16</v>
      </c>
      <c r="B36" s="10" t="s">
        <v>17</v>
      </c>
      <c r="C36" s="8" t="s">
        <v>63</v>
      </c>
      <c r="D36" s="10" t="s">
        <v>24</v>
      </c>
      <c r="E36" s="11">
        <v>204.71250000000001</v>
      </c>
      <c r="F36" s="11">
        <v>162.74</v>
      </c>
      <c r="G36" s="11">
        <v>818.85</v>
      </c>
      <c r="H36" s="11">
        <v>650.96</v>
      </c>
      <c r="I36" s="11">
        <v>167.89</v>
      </c>
    </row>
    <row r="37" spans="1:9" ht="23.25" thickBot="1" x14ac:dyDescent="0.25">
      <c r="A37" s="10" t="s">
        <v>16</v>
      </c>
      <c r="B37" s="10" t="s">
        <v>17</v>
      </c>
      <c r="C37" s="8" t="s">
        <v>63</v>
      </c>
      <c r="D37" s="10" t="s">
        <v>64</v>
      </c>
      <c r="E37" s="11">
        <v>762.80499999999995</v>
      </c>
      <c r="F37" s="11">
        <v>606.39</v>
      </c>
      <c r="G37" s="11">
        <v>1525.61</v>
      </c>
      <c r="H37" s="11">
        <v>1212.78</v>
      </c>
      <c r="I37" s="11">
        <v>312.83</v>
      </c>
    </row>
    <row r="38" spans="1:9" ht="23.25" thickBot="1" x14ac:dyDescent="0.25">
      <c r="A38" s="10" t="s">
        <v>16</v>
      </c>
      <c r="B38" s="10" t="s">
        <v>17</v>
      </c>
      <c r="C38" s="8" t="s">
        <v>63</v>
      </c>
      <c r="D38" s="10" t="s">
        <v>34</v>
      </c>
      <c r="E38" s="11">
        <v>1681.45</v>
      </c>
      <c r="F38" s="11">
        <v>1336.66</v>
      </c>
      <c r="G38" s="11">
        <v>1681.45</v>
      </c>
      <c r="H38" s="11">
        <v>1336.66</v>
      </c>
      <c r="I38" s="11">
        <v>344.79</v>
      </c>
    </row>
    <row r="39" spans="1:9" ht="23.25" thickBot="1" x14ac:dyDescent="0.25">
      <c r="A39" s="10" t="s">
        <v>16</v>
      </c>
      <c r="B39" s="10" t="s">
        <v>17</v>
      </c>
      <c r="C39" s="8" t="s">
        <v>65</v>
      </c>
      <c r="D39" s="10" t="s">
        <v>64</v>
      </c>
      <c r="E39" s="11">
        <v>762.8</v>
      </c>
      <c r="F39" s="11">
        <v>606.39</v>
      </c>
      <c r="G39" s="11">
        <v>762.8</v>
      </c>
      <c r="H39" s="11">
        <v>606.39</v>
      </c>
      <c r="I39" s="11">
        <v>156.41</v>
      </c>
    </row>
    <row r="40" spans="1:9" ht="23.25" thickBot="1" x14ac:dyDescent="0.25">
      <c r="A40" s="10" t="s">
        <v>16</v>
      </c>
      <c r="B40" s="10" t="s">
        <v>17</v>
      </c>
      <c r="C40" s="8" t="s">
        <v>65</v>
      </c>
      <c r="D40" s="10" t="s">
        <v>47</v>
      </c>
      <c r="E40" s="11">
        <v>111.6743</v>
      </c>
      <c r="F40" s="11">
        <v>88.78</v>
      </c>
      <c r="G40" s="11">
        <v>781.7201</v>
      </c>
      <c r="H40" s="11">
        <v>621.46</v>
      </c>
      <c r="I40" s="11">
        <v>160.26009999999999</v>
      </c>
    </row>
    <row r="41" spans="1:9" ht="23.25" thickBot="1" x14ac:dyDescent="0.25">
      <c r="A41" s="10" t="s">
        <v>16</v>
      </c>
      <c r="B41" s="10" t="s">
        <v>17</v>
      </c>
      <c r="C41" s="8" t="s">
        <v>65</v>
      </c>
      <c r="D41" s="10" t="s">
        <v>24</v>
      </c>
      <c r="E41" s="11">
        <v>204.71250000000001</v>
      </c>
      <c r="F41" s="11">
        <v>162.74</v>
      </c>
      <c r="G41" s="11">
        <v>818.85</v>
      </c>
      <c r="H41" s="11">
        <v>650.96</v>
      </c>
      <c r="I41" s="11">
        <v>167.89</v>
      </c>
    </row>
    <row r="42" spans="1:9" ht="23.25" thickBot="1" x14ac:dyDescent="0.25">
      <c r="A42" s="10" t="s">
        <v>16</v>
      </c>
      <c r="B42" s="10" t="s">
        <v>17</v>
      </c>
      <c r="C42" s="8" t="s">
        <v>65</v>
      </c>
      <c r="D42" s="10" t="s">
        <v>66</v>
      </c>
      <c r="E42" s="11">
        <v>72.598699999999994</v>
      </c>
      <c r="F42" s="11">
        <v>57.71</v>
      </c>
      <c r="G42" s="11">
        <v>1088.9804999999999</v>
      </c>
      <c r="H42" s="11">
        <v>865.65</v>
      </c>
      <c r="I42" s="11">
        <v>223.3305</v>
      </c>
    </row>
    <row r="43" spans="1:9" ht="23.25" thickBot="1" x14ac:dyDescent="0.25">
      <c r="A43" s="10" t="s">
        <v>16</v>
      </c>
      <c r="B43" s="10" t="s">
        <v>17</v>
      </c>
      <c r="C43" s="8" t="s">
        <v>65</v>
      </c>
      <c r="D43" s="10" t="s">
        <v>19</v>
      </c>
      <c r="E43" s="11">
        <v>691.79</v>
      </c>
      <c r="F43" s="11">
        <v>571.6</v>
      </c>
      <c r="G43" s="11">
        <v>1383.58</v>
      </c>
      <c r="H43" s="11">
        <v>1143.2</v>
      </c>
      <c r="I43" s="11">
        <v>240.38</v>
      </c>
    </row>
    <row r="44" spans="1:9" ht="23.25" thickBot="1" x14ac:dyDescent="0.25">
      <c r="A44" s="10" t="s">
        <v>16</v>
      </c>
      <c r="B44" s="10" t="s">
        <v>17</v>
      </c>
      <c r="C44" s="8" t="s">
        <v>67</v>
      </c>
      <c r="D44" s="10" t="s">
        <v>58</v>
      </c>
      <c r="E44" s="11">
        <v>270.78750000000002</v>
      </c>
      <c r="F44" s="11">
        <v>215.26</v>
      </c>
      <c r="G44" s="11">
        <v>2166.3000000000002</v>
      </c>
      <c r="H44" s="11">
        <v>1722.08</v>
      </c>
      <c r="I44" s="11">
        <v>444.22</v>
      </c>
    </row>
    <row r="45" spans="1:9" ht="23.25" thickBot="1" x14ac:dyDescent="0.25">
      <c r="A45" s="10" t="s">
        <v>16</v>
      </c>
      <c r="B45" s="10" t="s">
        <v>17</v>
      </c>
      <c r="C45" s="8" t="s">
        <v>68</v>
      </c>
      <c r="D45" s="10" t="s">
        <v>51</v>
      </c>
      <c r="E45" s="11">
        <v>101.1367</v>
      </c>
      <c r="F45" s="11">
        <v>80.400000000000006</v>
      </c>
      <c r="G45" s="11">
        <v>910.23030000000006</v>
      </c>
      <c r="H45" s="11">
        <v>723.6</v>
      </c>
      <c r="I45" s="11">
        <v>186.63030000000001</v>
      </c>
    </row>
    <row r="46" spans="1:9" ht="23.25" thickBot="1" x14ac:dyDescent="0.25">
      <c r="A46" s="10" t="s">
        <v>16</v>
      </c>
      <c r="B46" s="10" t="s">
        <v>17</v>
      </c>
      <c r="C46" s="8" t="s">
        <v>69</v>
      </c>
      <c r="D46" s="10" t="s">
        <v>45</v>
      </c>
      <c r="E46" s="11">
        <v>1406.84</v>
      </c>
      <c r="F46" s="11">
        <v>1118.3599999999999</v>
      </c>
      <c r="G46" s="11">
        <v>1406.84</v>
      </c>
      <c r="H46" s="11">
        <v>1118.3599999999999</v>
      </c>
      <c r="I46" s="11">
        <v>288.48</v>
      </c>
    </row>
    <row r="47" spans="1:9" ht="23.25" thickBot="1" x14ac:dyDescent="0.25">
      <c r="A47" s="10" t="s">
        <v>16</v>
      </c>
      <c r="B47" s="10" t="s">
        <v>17</v>
      </c>
      <c r="C47" s="8" t="s">
        <v>70</v>
      </c>
      <c r="D47" s="10" t="s">
        <v>26</v>
      </c>
      <c r="E47" s="11">
        <v>7441.28</v>
      </c>
      <c r="F47" s="11">
        <v>5915.41</v>
      </c>
      <c r="G47" s="11">
        <v>7441.28</v>
      </c>
      <c r="H47" s="11">
        <v>5915.41</v>
      </c>
      <c r="I47" s="11">
        <v>1525.87</v>
      </c>
    </row>
    <row r="48" spans="1:9" ht="23.25" thickBot="1" x14ac:dyDescent="0.25">
      <c r="A48" s="10" t="s">
        <v>16</v>
      </c>
      <c r="B48" s="10" t="s">
        <v>17</v>
      </c>
      <c r="C48" s="8" t="s">
        <v>71</v>
      </c>
      <c r="D48" s="10" t="s">
        <v>59</v>
      </c>
      <c r="E48" s="11">
        <v>5697.5550000000003</v>
      </c>
      <c r="F48" s="11">
        <v>4528.32</v>
      </c>
      <c r="G48" s="11">
        <v>11395.11</v>
      </c>
      <c r="H48" s="11">
        <v>9056.64</v>
      </c>
      <c r="I48" s="11">
        <v>2338.4699999999998</v>
      </c>
    </row>
    <row r="49" spans="1:9" ht="23.25" thickBot="1" x14ac:dyDescent="0.25">
      <c r="A49" s="10" t="s">
        <v>16</v>
      </c>
      <c r="B49" s="10" t="s">
        <v>17</v>
      </c>
      <c r="C49" s="8" t="s">
        <v>72</v>
      </c>
      <c r="D49" s="10" t="s">
        <v>64</v>
      </c>
      <c r="E49" s="11">
        <v>762.8</v>
      </c>
      <c r="F49" s="11">
        <v>606.39</v>
      </c>
      <c r="G49" s="11">
        <v>762.8</v>
      </c>
      <c r="H49" s="11">
        <v>606.39</v>
      </c>
      <c r="I49" s="11">
        <v>156.41</v>
      </c>
    </row>
    <row r="50" spans="1:9" ht="23.25" thickBot="1" x14ac:dyDescent="0.25">
      <c r="A50" s="10" t="s">
        <v>16</v>
      </c>
      <c r="B50" s="10" t="s">
        <v>17</v>
      </c>
      <c r="C50" s="8" t="s">
        <v>73</v>
      </c>
      <c r="D50" s="10" t="s">
        <v>34</v>
      </c>
      <c r="E50" s="11">
        <v>1681.45</v>
      </c>
      <c r="F50" s="11">
        <v>1336.66</v>
      </c>
      <c r="G50" s="11">
        <v>1681.45</v>
      </c>
      <c r="H50" s="11">
        <v>1336.66</v>
      </c>
      <c r="I50" s="11">
        <v>344.79</v>
      </c>
    </row>
    <row r="51" spans="1:9" ht="23.25" thickBot="1" x14ac:dyDescent="0.25">
      <c r="A51" s="10" t="s">
        <v>16</v>
      </c>
      <c r="B51" s="10" t="s">
        <v>17</v>
      </c>
      <c r="C51" s="8" t="s">
        <v>74</v>
      </c>
      <c r="D51" s="10" t="s">
        <v>75</v>
      </c>
      <c r="E51" s="11">
        <v>3940.51</v>
      </c>
      <c r="F51" s="11">
        <v>3132.5</v>
      </c>
      <c r="G51" s="11">
        <v>3940.51</v>
      </c>
      <c r="H51" s="11">
        <v>3132.5</v>
      </c>
      <c r="I51" s="11">
        <v>808.01</v>
      </c>
    </row>
    <row r="52" spans="1:9" ht="23.25" thickBot="1" x14ac:dyDescent="0.25">
      <c r="A52" s="10" t="s">
        <v>16</v>
      </c>
      <c r="B52" s="10" t="s">
        <v>17</v>
      </c>
      <c r="C52" s="8" t="s">
        <v>76</v>
      </c>
      <c r="D52" s="10" t="s">
        <v>66</v>
      </c>
      <c r="E52" s="11">
        <v>72.599000000000004</v>
      </c>
      <c r="F52" s="11">
        <v>57.71</v>
      </c>
      <c r="G52" s="11">
        <v>725.99</v>
      </c>
      <c r="H52" s="11">
        <v>577.1</v>
      </c>
      <c r="I52" s="11">
        <v>148.88999999999999</v>
      </c>
    </row>
    <row r="53" spans="1:9" ht="23.25" thickBot="1" x14ac:dyDescent="0.25">
      <c r="A53" s="10" t="s">
        <v>16</v>
      </c>
      <c r="B53" s="10" t="s">
        <v>17</v>
      </c>
      <c r="C53" s="8" t="s">
        <v>76</v>
      </c>
      <c r="D53" s="10" t="s">
        <v>47</v>
      </c>
      <c r="E53" s="11">
        <v>111.6743</v>
      </c>
      <c r="F53" s="11">
        <v>88.78</v>
      </c>
      <c r="G53" s="11">
        <v>781.7201</v>
      </c>
      <c r="H53" s="11">
        <v>621.46</v>
      </c>
      <c r="I53" s="11">
        <v>160.26009999999999</v>
      </c>
    </row>
    <row r="54" spans="1:9" ht="23.25" thickBot="1" x14ac:dyDescent="0.25">
      <c r="A54" s="10" t="s">
        <v>16</v>
      </c>
      <c r="B54" s="10" t="s">
        <v>17</v>
      </c>
      <c r="C54" s="8" t="s">
        <v>76</v>
      </c>
      <c r="D54" s="10" t="s">
        <v>24</v>
      </c>
      <c r="E54" s="11">
        <v>204.71250000000001</v>
      </c>
      <c r="F54" s="11">
        <v>162.74</v>
      </c>
      <c r="G54" s="11">
        <v>818.85</v>
      </c>
      <c r="H54" s="11">
        <v>650.96</v>
      </c>
      <c r="I54" s="11">
        <v>167.89</v>
      </c>
    </row>
    <row r="55" spans="1:9" ht="23.25" thickBot="1" x14ac:dyDescent="0.25">
      <c r="A55" s="10" t="s">
        <v>16</v>
      </c>
      <c r="B55" s="10" t="s">
        <v>17</v>
      </c>
      <c r="C55" s="8" t="s">
        <v>76</v>
      </c>
      <c r="D55" s="10" t="s">
        <v>51</v>
      </c>
      <c r="E55" s="11">
        <v>101.1367</v>
      </c>
      <c r="F55" s="11">
        <v>80.400000000000006</v>
      </c>
      <c r="G55" s="11">
        <v>910.23030000000006</v>
      </c>
      <c r="H55" s="11">
        <v>723.6</v>
      </c>
      <c r="I55" s="11">
        <v>186.63030000000001</v>
      </c>
    </row>
    <row r="56" spans="1:9" ht="23.25" thickBot="1" x14ac:dyDescent="0.25">
      <c r="A56" s="10" t="s">
        <v>16</v>
      </c>
      <c r="B56" s="10" t="s">
        <v>17</v>
      </c>
      <c r="C56" s="8" t="s">
        <v>76</v>
      </c>
      <c r="D56" s="10" t="s">
        <v>19</v>
      </c>
      <c r="E56" s="11">
        <v>691.79</v>
      </c>
      <c r="F56" s="11">
        <v>571.6</v>
      </c>
      <c r="G56" s="11">
        <v>1383.58</v>
      </c>
      <c r="H56" s="11">
        <v>1143.2</v>
      </c>
      <c r="I56" s="11">
        <v>240.38</v>
      </c>
    </row>
    <row r="57" spans="1:9" ht="23.25" thickBot="1" x14ac:dyDescent="0.25">
      <c r="A57" s="10" t="s">
        <v>16</v>
      </c>
      <c r="B57" s="10" t="s">
        <v>17</v>
      </c>
      <c r="C57" s="8" t="s">
        <v>76</v>
      </c>
      <c r="D57" s="10" t="s">
        <v>58</v>
      </c>
      <c r="E57" s="11">
        <v>270.78750000000002</v>
      </c>
      <c r="F57" s="11">
        <v>215.26</v>
      </c>
      <c r="G57" s="11">
        <v>2166.3000000000002</v>
      </c>
      <c r="H57" s="11">
        <v>1722.08</v>
      </c>
      <c r="I57" s="11">
        <v>444.22</v>
      </c>
    </row>
    <row r="58" spans="1:9" ht="23.25" thickBot="1" x14ac:dyDescent="0.25">
      <c r="A58" s="10" t="s">
        <v>16</v>
      </c>
      <c r="B58" s="10" t="s">
        <v>17</v>
      </c>
      <c r="C58" s="8" t="s">
        <v>77</v>
      </c>
      <c r="D58" s="10" t="s">
        <v>75</v>
      </c>
      <c r="E58" s="11">
        <v>3940.51</v>
      </c>
      <c r="F58" s="11">
        <v>3132.5</v>
      </c>
      <c r="G58" s="11">
        <v>3940.51</v>
      </c>
      <c r="H58" s="11">
        <v>3132.5</v>
      </c>
      <c r="I58" s="11">
        <v>808.01</v>
      </c>
    </row>
    <row r="59" spans="1:9" ht="23.25" thickBot="1" x14ac:dyDescent="0.25">
      <c r="A59" s="10" t="s">
        <v>16</v>
      </c>
      <c r="B59" s="10" t="s">
        <v>17</v>
      </c>
      <c r="C59" s="8" t="s">
        <v>79</v>
      </c>
      <c r="D59" s="10" t="s">
        <v>43</v>
      </c>
      <c r="E59" s="11">
        <v>167.649</v>
      </c>
      <c r="F59" s="11">
        <v>138.52000000000001</v>
      </c>
      <c r="G59" s="11">
        <v>1676.49</v>
      </c>
      <c r="H59" s="11">
        <v>1385.2</v>
      </c>
      <c r="I59" s="11">
        <v>291.29000000000002</v>
      </c>
    </row>
    <row r="60" spans="1:9" ht="23.25" thickBot="1" x14ac:dyDescent="0.25">
      <c r="A60" s="10" t="s">
        <v>16</v>
      </c>
      <c r="B60" s="10" t="s">
        <v>17</v>
      </c>
      <c r="C60" s="8" t="s">
        <v>80</v>
      </c>
      <c r="D60" s="10" t="s">
        <v>34</v>
      </c>
      <c r="E60" s="11">
        <v>1681.45</v>
      </c>
      <c r="F60" s="11">
        <v>1336.66</v>
      </c>
      <c r="G60" s="11">
        <v>1681.45</v>
      </c>
      <c r="H60" s="11">
        <v>1336.66</v>
      </c>
      <c r="I60" s="11">
        <v>344.79</v>
      </c>
    </row>
    <row r="61" spans="1:9" ht="23.25" thickBot="1" x14ac:dyDescent="0.25">
      <c r="A61" s="10" t="s">
        <v>16</v>
      </c>
      <c r="B61" s="10" t="s">
        <v>17</v>
      </c>
      <c r="C61" s="8" t="s">
        <v>82</v>
      </c>
      <c r="D61" s="10" t="s">
        <v>61</v>
      </c>
      <c r="E61" s="11">
        <v>79.806700000000006</v>
      </c>
      <c r="F61" s="11">
        <v>57.17</v>
      </c>
      <c r="G61" s="11">
        <v>718.26030000000003</v>
      </c>
      <c r="H61" s="11">
        <v>514.53</v>
      </c>
      <c r="I61" s="11">
        <v>203.7303</v>
      </c>
    </row>
    <row r="62" spans="1:9" ht="23.25" thickBot="1" x14ac:dyDescent="0.25">
      <c r="A62" s="10" t="s">
        <v>16</v>
      </c>
      <c r="B62" s="10" t="s">
        <v>17</v>
      </c>
      <c r="C62" s="8" t="s">
        <v>84</v>
      </c>
      <c r="D62" s="10" t="s">
        <v>85</v>
      </c>
      <c r="E62" s="11">
        <v>112.735</v>
      </c>
      <c r="F62" s="11">
        <v>18.850000000000001</v>
      </c>
      <c r="G62" s="11">
        <v>225.47</v>
      </c>
      <c r="H62" s="11">
        <v>37.700000000000003</v>
      </c>
      <c r="I62" s="11">
        <v>187.77</v>
      </c>
    </row>
    <row r="63" spans="1:9" ht="23.25" thickBot="1" x14ac:dyDescent="0.25">
      <c r="A63" s="10" t="s">
        <v>16</v>
      </c>
      <c r="B63" s="10" t="s">
        <v>17</v>
      </c>
      <c r="C63" s="8" t="s">
        <v>86</v>
      </c>
      <c r="D63" s="10" t="s">
        <v>75</v>
      </c>
      <c r="E63" s="11">
        <v>3940.5149999999999</v>
      </c>
      <c r="F63" s="11">
        <v>3132.5</v>
      </c>
      <c r="G63" s="11">
        <v>7881.03</v>
      </c>
      <c r="H63" s="11">
        <v>6265</v>
      </c>
      <c r="I63" s="11">
        <v>1616.03</v>
      </c>
    </row>
    <row r="64" spans="1:9" ht="23.25" thickBot="1" x14ac:dyDescent="0.25">
      <c r="A64" s="10" t="s">
        <v>16</v>
      </c>
      <c r="B64" s="10" t="s">
        <v>17</v>
      </c>
      <c r="C64" s="8" t="s">
        <v>87</v>
      </c>
      <c r="D64" s="10" t="s">
        <v>37</v>
      </c>
      <c r="E64" s="11">
        <v>128.88300000000001</v>
      </c>
      <c r="F64" s="11">
        <v>102.45</v>
      </c>
      <c r="G64" s="11">
        <v>1288.83</v>
      </c>
      <c r="H64" s="11">
        <v>1024.5</v>
      </c>
      <c r="I64" s="11">
        <v>264.33</v>
      </c>
    </row>
    <row r="65" spans="1:9" ht="23.25" thickBot="1" x14ac:dyDescent="0.25">
      <c r="A65" s="10" t="s">
        <v>16</v>
      </c>
      <c r="B65" s="10" t="s">
        <v>17</v>
      </c>
      <c r="C65" s="8" t="s">
        <v>89</v>
      </c>
      <c r="D65" s="10" t="s">
        <v>43</v>
      </c>
      <c r="E65" s="11">
        <v>167.65</v>
      </c>
      <c r="F65" s="11">
        <v>138.52000000000001</v>
      </c>
      <c r="G65" s="11">
        <v>1005.9</v>
      </c>
      <c r="H65" s="11">
        <v>831.12</v>
      </c>
      <c r="I65" s="11">
        <v>174.78</v>
      </c>
    </row>
    <row r="66" spans="1:9" ht="23.25" thickBot="1" x14ac:dyDescent="0.25">
      <c r="A66" s="10" t="s">
        <v>16</v>
      </c>
      <c r="B66" s="10" t="s">
        <v>17</v>
      </c>
      <c r="C66" s="8" t="s">
        <v>90</v>
      </c>
      <c r="D66" s="10" t="s">
        <v>51</v>
      </c>
      <c r="E66" s="11">
        <v>101.1367</v>
      </c>
      <c r="F66" s="11">
        <v>80.400000000000006</v>
      </c>
      <c r="G66" s="11">
        <v>910.23030000000006</v>
      </c>
      <c r="H66" s="11">
        <v>723.6</v>
      </c>
      <c r="I66" s="11">
        <v>186.63030000000001</v>
      </c>
    </row>
    <row r="67" spans="1:9" ht="23.25" thickBot="1" x14ac:dyDescent="0.25">
      <c r="A67" s="10" t="s">
        <v>16</v>
      </c>
      <c r="B67" s="10" t="s">
        <v>17</v>
      </c>
      <c r="C67" s="8" t="s">
        <v>90</v>
      </c>
      <c r="D67" s="10" t="s">
        <v>58</v>
      </c>
      <c r="E67" s="11">
        <v>270.78750000000002</v>
      </c>
      <c r="F67" s="11">
        <v>215.26</v>
      </c>
      <c r="G67" s="11">
        <v>2166.3000000000002</v>
      </c>
      <c r="H67" s="11">
        <v>1722.08</v>
      </c>
      <c r="I67" s="11">
        <v>444.22</v>
      </c>
    </row>
    <row r="68" spans="1:9" ht="23.25" thickBot="1" x14ac:dyDescent="0.25">
      <c r="A68" s="10" t="s">
        <v>16</v>
      </c>
      <c r="B68" s="10" t="s">
        <v>17</v>
      </c>
      <c r="C68" s="8" t="s">
        <v>90</v>
      </c>
      <c r="D68" s="10" t="s">
        <v>75</v>
      </c>
      <c r="E68" s="11">
        <v>3940.5149999999999</v>
      </c>
      <c r="F68" s="11">
        <v>3132.5</v>
      </c>
      <c r="G68" s="11">
        <v>7881.03</v>
      </c>
      <c r="H68" s="11">
        <v>6265</v>
      </c>
      <c r="I68" s="11">
        <v>1616.03</v>
      </c>
    </row>
    <row r="69" spans="1:9" ht="23.25" thickBot="1" x14ac:dyDescent="0.25">
      <c r="A69" s="10" t="s">
        <v>16</v>
      </c>
      <c r="B69" s="10" t="s">
        <v>17</v>
      </c>
      <c r="C69" s="8" t="s">
        <v>91</v>
      </c>
      <c r="D69" s="10" t="s">
        <v>19</v>
      </c>
      <c r="E69" s="11">
        <v>691.79</v>
      </c>
      <c r="F69" s="11">
        <v>571.6</v>
      </c>
      <c r="G69" s="11">
        <v>1383.58</v>
      </c>
      <c r="H69" s="11">
        <v>1143.2</v>
      </c>
      <c r="I69" s="11">
        <v>240.38</v>
      </c>
    </row>
    <row r="70" spans="1:9" ht="23.25" thickBot="1" x14ac:dyDescent="0.25">
      <c r="A70" s="10" t="s">
        <v>16</v>
      </c>
      <c r="B70" s="10" t="s">
        <v>17</v>
      </c>
      <c r="C70" s="8" t="s">
        <v>92</v>
      </c>
      <c r="D70" s="10" t="s">
        <v>43</v>
      </c>
      <c r="E70" s="11">
        <v>167.649</v>
      </c>
      <c r="F70" s="11">
        <v>138.52000000000001</v>
      </c>
      <c r="G70" s="11">
        <v>1676.49</v>
      </c>
      <c r="H70" s="11">
        <v>1385.2</v>
      </c>
      <c r="I70" s="11">
        <v>291.29000000000002</v>
      </c>
    </row>
    <row r="71" spans="1:9" ht="23.25" thickBot="1" x14ac:dyDescent="0.25">
      <c r="A71" s="10" t="s">
        <v>16</v>
      </c>
      <c r="B71" s="10" t="s">
        <v>17</v>
      </c>
      <c r="C71" s="8" t="s">
        <v>93</v>
      </c>
      <c r="D71" s="10" t="s">
        <v>26</v>
      </c>
      <c r="E71" s="11">
        <v>7441.28</v>
      </c>
      <c r="F71" s="11">
        <v>5915.41</v>
      </c>
      <c r="G71" s="11">
        <v>7441.28</v>
      </c>
      <c r="H71" s="11">
        <v>5915.41</v>
      </c>
      <c r="I71" s="11">
        <v>1525.87</v>
      </c>
    </row>
    <row r="72" spans="1:9" ht="23.25" thickBot="1" x14ac:dyDescent="0.25">
      <c r="A72" s="10" t="s">
        <v>16</v>
      </c>
      <c r="B72" s="10" t="s">
        <v>17</v>
      </c>
      <c r="C72" s="8" t="s">
        <v>94</v>
      </c>
      <c r="D72" s="10" t="s">
        <v>64</v>
      </c>
      <c r="E72" s="11">
        <v>762.8</v>
      </c>
      <c r="F72" s="11">
        <v>606.39</v>
      </c>
      <c r="G72" s="11">
        <v>762.8</v>
      </c>
      <c r="H72" s="11">
        <v>606.39</v>
      </c>
      <c r="I72" s="11">
        <v>156.41</v>
      </c>
    </row>
    <row r="73" spans="1:9" ht="23.25" thickBot="1" x14ac:dyDescent="0.25">
      <c r="A73" s="10" t="s">
        <v>16</v>
      </c>
      <c r="B73" s="10" t="s">
        <v>17</v>
      </c>
      <c r="C73" s="8" t="s">
        <v>95</v>
      </c>
      <c r="D73" s="10" t="s">
        <v>45</v>
      </c>
      <c r="E73" s="11">
        <v>1406.84</v>
      </c>
      <c r="F73" s="11">
        <v>1118.3599999999999</v>
      </c>
      <c r="G73" s="11">
        <v>1406.84</v>
      </c>
      <c r="H73" s="11">
        <v>1118.3599999999999</v>
      </c>
      <c r="I73" s="11">
        <v>288.48</v>
      </c>
    </row>
    <row r="74" spans="1:9" ht="23.25" thickBot="1" x14ac:dyDescent="0.25">
      <c r="A74" s="10" t="s">
        <v>16</v>
      </c>
      <c r="B74" s="10" t="s">
        <v>17</v>
      </c>
      <c r="C74" s="8" t="s">
        <v>99</v>
      </c>
      <c r="D74" s="10" t="s">
        <v>64</v>
      </c>
      <c r="E74" s="11">
        <v>762.8</v>
      </c>
      <c r="F74" s="11">
        <v>606.39</v>
      </c>
      <c r="G74" s="11">
        <v>762.8</v>
      </c>
      <c r="H74" s="11">
        <v>606.39</v>
      </c>
      <c r="I74" s="11">
        <v>156.41</v>
      </c>
    </row>
    <row r="75" spans="1:9" ht="23.25" thickBot="1" x14ac:dyDescent="0.25">
      <c r="A75" s="10" t="s">
        <v>16</v>
      </c>
      <c r="B75" s="10" t="s">
        <v>17</v>
      </c>
      <c r="C75" s="8" t="s">
        <v>99</v>
      </c>
      <c r="D75" s="10" t="s">
        <v>75</v>
      </c>
      <c r="E75" s="11">
        <v>3940.51</v>
      </c>
      <c r="F75" s="11">
        <v>3132.5</v>
      </c>
      <c r="G75" s="11">
        <v>3940.51</v>
      </c>
      <c r="H75" s="11">
        <v>3132.5</v>
      </c>
      <c r="I75" s="11">
        <v>808.01</v>
      </c>
    </row>
    <row r="76" spans="1:9" ht="23.25" thickBot="1" x14ac:dyDescent="0.25">
      <c r="A76" s="10" t="s">
        <v>16</v>
      </c>
      <c r="B76" s="10" t="s">
        <v>17</v>
      </c>
      <c r="C76" s="8" t="s">
        <v>100</v>
      </c>
      <c r="D76" s="10" t="s">
        <v>101</v>
      </c>
      <c r="E76" s="11">
        <v>7441.28</v>
      </c>
      <c r="F76" s="11">
        <v>5748.12</v>
      </c>
      <c r="G76" s="11">
        <v>7441.28</v>
      </c>
      <c r="H76" s="11">
        <v>5748.12</v>
      </c>
      <c r="I76" s="11">
        <v>1693.16</v>
      </c>
    </row>
    <row r="77" spans="1:9" ht="23.25" thickBot="1" x14ac:dyDescent="0.25">
      <c r="A77" s="10" t="s">
        <v>16</v>
      </c>
      <c r="B77" s="10" t="s">
        <v>17</v>
      </c>
      <c r="C77" s="8" t="s">
        <v>102</v>
      </c>
      <c r="D77" s="10" t="s">
        <v>34</v>
      </c>
      <c r="E77" s="11">
        <v>1681.4525000000001</v>
      </c>
      <c r="F77" s="11">
        <v>1336.66</v>
      </c>
      <c r="G77" s="11">
        <v>6725.81</v>
      </c>
      <c r="H77" s="11">
        <v>5346.64</v>
      </c>
      <c r="I77" s="11">
        <v>1379.17</v>
      </c>
    </row>
    <row r="78" spans="1:9" ht="23.25" thickBot="1" x14ac:dyDescent="0.25">
      <c r="A78" s="10" t="s">
        <v>16</v>
      </c>
      <c r="B78" s="10" t="s">
        <v>17</v>
      </c>
      <c r="C78" s="8" t="s">
        <v>102</v>
      </c>
      <c r="D78" s="10" t="s">
        <v>34</v>
      </c>
      <c r="E78" s="11">
        <v>6510.375</v>
      </c>
      <c r="F78" s="11">
        <v>5175.3900000000003</v>
      </c>
      <c r="G78" s="11">
        <v>13020.75</v>
      </c>
      <c r="H78" s="11">
        <v>10350.780000000001</v>
      </c>
      <c r="I78" s="11">
        <v>2669.97</v>
      </c>
    </row>
    <row r="79" spans="1:9" ht="23.25" thickBot="1" x14ac:dyDescent="0.25">
      <c r="A79" s="10" t="s">
        <v>16</v>
      </c>
      <c r="B79" s="10" t="s">
        <v>17</v>
      </c>
      <c r="C79" s="8" t="s">
        <v>103</v>
      </c>
      <c r="D79" s="10" t="s">
        <v>104</v>
      </c>
      <c r="E79" s="11">
        <v>831.13</v>
      </c>
      <c r="F79" s="11">
        <v>660.71</v>
      </c>
      <c r="G79" s="11">
        <v>831.13</v>
      </c>
      <c r="H79" s="11">
        <v>660.71</v>
      </c>
      <c r="I79" s="11">
        <v>170.42</v>
      </c>
    </row>
    <row r="80" spans="1:9" ht="23.25" thickBot="1" x14ac:dyDescent="0.25">
      <c r="A80" s="10" t="s">
        <v>16</v>
      </c>
      <c r="B80" s="10" t="s">
        <v>17</v>
      </c>
      <c r="C80" s="8" t="s">
        <v>105</v>
      </c>
      <c r="D80" s="10" t="s">
        <v>21</v>
      </c>
      <c r="E80" s="11">
        <v>488.11329999999998</v>
      </c>
      <c r="F80" s="11">
        <v>388.03</v>
      </c>
      <c r="G80" s="11">
        <v>1464.3398999999999</v>
      </c>
      <c r="H80" s="11">
        <v>1164.0899999999999</v>
      </c>
      <c r="I80" s="11">
        <v>300.24990000000003</v>
      </c>
    </row>
    <row r="81" spans="1:9" ht="23.25" thickBot="1" x14ac:dyDescent="0.25">
      <c r="A81" s="10" t="s">
        <v>16</v>
      </c>
      <c r="B81" s="10" t="s">
        <v>17</v>
      </c>
      <c r="C81" s="8" t="s">
        <v>107</v>
      </c>
      <c r="D81" s="10" t="s">
        <v>47</v>
      </c>
      <c r="E81" s="11">
        <v>111.6743</v>
      </c>
      <c r="F81" s="11">
        <v>88.78</v>
      </c>
      <c r="G81" s="11">
        <v>781.7201</v>
      </c>
      <c r="H81" s="11">
        <v>621.46</v>
      </c>
      <c r="I81" s="11">
        <v>160.26009999999999</v>
      </c>
    </row>
    <row r="82" spans="1:9" ht="23.25" thickBot="1" x14ac:dyDescent="0.25">
      <c r="A82" s="10" t="s">
        <v>16</v>
      </c>
      <c r="B82" s="10" t="s">
        <v>17</v>
      </c>
      <c r="C82" s="8" t="s">
        <v>108</v>
      </c>
      <c r="D82" s="10" t="s">
        <v>104</v>
      </c>
      <c r="E82" s="11">
        <v>831.13</v>
      </c>
      <c r="F82" s="11">
        <v>660.71</v>
      </c>
      <c r="G82" s="11">
        <v>831.13</v>
      </c>
      <c r="H82" s="11">
        <v>660.71</v>
      </c>
      <c r="I82" s="11">
        <v>170.42</v>
      </c>
    </row>
    <row r="83" spans="1:9" ht="23.25" thickBot="1" x14ac:dyDescent="0.25">
      <c r="A83" s="10" t="s">
        <v>16</v>
      </c>
      <c r="B83" s="10" t="s">
        <v>17</v>
      </c>
      <c r="C83" s="8" t="s">
        <v>110</v>
      </c>
      <c r="D83" s="10" t="s">
        <v>104</v>
      </c>
      <c r="E83" s="11">
        <v>831.13</v>
      </c>
      <c r="F83" s="11">
        <v>660.71</v>
      </c>
      <c r="G83" s="11">
        <v>831.13</v>
      </c>
      <c r="H83" s="11">
        <v>660.71</v>
      </c>
      <c r="I83" s="11">
        <v>170.42</v>
      </c>
    </row>
    <row r="84" spans="1:9" ht="23.25" thickBot="1" x14ac:dyDescent="0.25">
      <c r="A84" s="10" t="s">
        <v>16</v>
      </c>
      <c r="B84" s="10" t="s">
        <v>17</v>
      </c>
      <c r="C84" s="8" t="s">
        <v>111</v>
      </c>
      <c r="D84" s="10" t="s">
        <v>58</v>
      </c>
      <c r="E84" s="11">
        <v>270.78859999999997</v>
      </c>
      <c r="F84" s="11">
        <v>215.26</v>
      </c>
      <c r="G84" s="11">
        <v>1895.5201999999999</v>
      </c>
      <c r="H84" s="11">
        <v>1506.82</v>
      </c>
      <c r="I84" s="11">
        <v>388.7002</v>
      </c>
    </row>
    <row r="85" spans="1:9" ht="23.25" thickBot="1" x14ac:dyDescent="0.25">
      <c r="A85" s="10" t="s">
        <v>16</v>
      </c>
      <c r="B85" s="10" t="s">
        <v>17</v>
      </c>
      <c r="C85" s="8" t="s">
        <v>112</v>
      </c>
      <c r="D85" s="10" t="s">
        <v>64</v>
      </c>
      <c r="E85" s="11">
        <v>762.8</v>
      </c>
      <c r="F85" s="11">
        <v>606.39</v>
      </c>
      <c r="G85" s="11">
        <v>762.8</v>
      </c>
      <c r="H85" s="11">
        <v>606.39</v>
      </c>
      <c r="I85" s="11">
        <v>156.41</v>
      </c>
    </row>
    <row r="86" spans="1:9" ht="23.25" thickBot="1" x14ac:dyDescent="0.25">
      <c r="A86" s="10" t="s">
        <v>16</v>
      </c>
      <c r="B86" s="10" t="s">
        <v>17</v>
      </c>
      <c r="C86" s="8" t="s">
        <v>112</v>
      </c>
      <c r="D86" s="10" t="s">
        <v>19</v>
      </c>
      <c r="E86" s="11">
        <v>691.79</v>
      </c>
      <c r="F86" s="11">
        <v>571.6</v>
      </c>
      <c r="G86" s="11">
        <v>1383.58</v>
      </c>
      <c r="H86" s="11">
        <v>1143.2</v>
      </c>
      <c r="I86" s="11">
        <v>240.38</v>
      </c>
    </row>
    <row r="87" spans="1:9" ht="12" thickBot="1" x14ac:dyDescent="0.25">
      <c r="A87" s="56" t="s">
        <v>116</v>
      </c>
      <c r="B87" s="56"/>
      <c r="C87" s="56"/>
      <c r="D87" s="56"/>
      <c r="E87" s="56"/>
      <c r="F87" s="56"/>
      <c r="G87" s="56"/>
      <c r="H87" s="56"/>
      <c r="I87" s="12">
        <f>SUM(I6:I86)</f>
        <v>39786.630199999992</v>
      </c>
    </row>
    <row r="88" spans="1:9" ht="12" thickBot="1" x14ac:dyDescent="0.25">
      <c r="A88" s="58" t="s">
        <v>117</v>
      </c>
      <c r="B88" s="59"/>
      <c r="C88" s="59"/>
      <c r="D88" s="59"/>
      <c r="E88" s="59"/>
      <c r="F88" s="59"/>
      <c r="G88" s="59"/>
      <c r="H88" s="60"/>
      <c r="I88" s="13">
        <f>I5+I87</f>
        <v>40449.030199999994</v>
      </c>
    </row>
    <row r="89" spans="1:9" ht="15" x14ac:dyDescent="0.25">
      <c r="A89" s="57" t="s">
        <v>115</v>
      </c>
      <c r="B89" s="57"/>
      <c r="C89" s="57"/>
      <c r="D89" s="57"/>
      <c r="E89" s="57"/>
      <c r="F89" s="57"/>
      <c r="G89" s="57"/>
      <c r="H89" s="57"/>
      <c r="I89" s="57"/>
    </row>
  </sheetData>
  <mergeCells count="6">
    <mergeCell ref="A1:I1"/>
    <mergeCell ref="A2:I2"/>
    <mergeCell ref="A5:H5"/>
    <mergeCell ref="A87:H87"/>
    <mergeCell ref="A89:I89"/>
    <mergeCell ref="A88:H88"/>
  </mergeCells>
  <hyperlinks>
    <hyperlink ref="C4" r:id="rId1"/>
    <hyperlink ref="C6" r:id="rId2"/>
    <hyperlink ref="C7" r:id="rId3"/>
    <hyperlink ref="C8" r:id="rId4"/>
    <hyperlink ref="C9" r:id="rId5"/>
    <hyperlink ref="C10" r:id="rId6"/>
    <hyperlink ref="C11" r:id="rId7"/>
    <hyperlink ref="C12" r:id="rId8"/>
    <hyperlink ref="C13" r:id="rId9"/>
    <hyperlink ref="C14" r:id="rId10"/>
    <hyperlink ref="C15" r:id="rId11"/>
    <hyperlink ref="C16" r:id="rId12"/>
    <hyperlink ref="C17" r:id="rId13"/>
    <hyperlink ref="C18" r:id="rId14"/>
    <hyperlink ref="C19" r:id="rId15"/>
    <hyperlink ref="C20" r:id="rId16"/>
    <hyperlink ref="C21" r:id="rId17"/>
    <hyperlink ref="C22" r:id="rId18"/>
    <hyperlink ref="C23" r:id="rId19"/>
    <hyperlink ref="C24" r:id="rId20"/>
    <hyperlink ref="C25:C26" r:id="rId21" display="31140711735488000111550010000568101010308034"/>
    <hyperlink ref="C27" r:id="rId22"/>
    <hyperlink ref="C28" r:id="rId23"/>
    <hyperlink ref="C29:C30" r:id="rId24" display="31140711735488000111550010000577744010339925"/>
    <hyperlink ref="C31" r:id="rId25"/>
    <hyperlink ref="C32:C33" r:id="rId26" display="31140711735488000111550010000589901010376906"/>
    <hyperlink ref="C34" r:id="rId27"/>
    <hyperlink ref="C35:C38" r:id="rId28" display="31140811735488000111550010000599684010406947"/>
    <hyperlink ref="C39:C43" r:id="rId29" display="31140811735488000111550010000600851010410324"/>
    <hyperlink ref="C44" r:id="rId30"/>
    <hyperlink ref="C45" r:id="rId31"/>
    <hyperlink ref="C46" r:id="rId32"/>
    <hyperlink ref="C47" r:id="rId33"/>
    <hyperlink ref="C48" r:id="rId34"/>
    <hyperlink ref="C49" r:id="rId35"/>
    <hyperlink ref="C50" r:id="rId36"/>
    <hyperlink ref="C51" r:id="rId37"/>
    <hyperlink ref="C52:C57" r:id="rId38" display="31140911735488000111550010000624481010491350"/>
    <hyperlink ref="C58" r:id="rId39"/>
    <hyperlink ref="C59" r:id="rId40"/>
    <hyperlink ref="C60" r:id="rId41"/>
    <hyperlink ref="C61" r:id="rId42"/>
    <hyperlink ref="C62" r:id="rId43"/>
    <hyperlink ref="C63" r:id="rId44"/>
    <hyperlink ref="C64" r:id="rId45"/>
    <hyperlink ref="C65" r:id="rId46"/>
    <hyperlink ref="C66:C68" r:id="rId47" display="31141011735488000111550010000646181010580051"/>
    <hyperlink ref="C69" r:id="rId48"/>
    <hyperlink ref="C70" r:id="rId49"/>
    <hyperlink ref="C71" r:id="rId50"/>
    <hyperlink ref="C72" r:id="rId51"/>
    <hyperlink ref="C73" r:id="rId52"/>
    <hyperlink ref="C74:C75" r:id="rId53" display="31141111735488000111550010000680571010713776"/>
    <hyperlink ref="C76" r:id="rId54"/>
    <hyperlink ref="C77:C78" r:id="rId55" display="31141111735488000111550010000682131010719690"/>
    <hyperlink ref="C79" r:id="rId56"/>
    <hyperlink ref="C80" r:id="rId57"/>
    <hyperlink ref="C81" r:id="rId58"/>
    <hyperlink ref="C82" r:id="rId59"/>
    <hyperlink ref="C83" r:id="rId60"/>
    <hyperlink ref="C84" r:id="rId61"/>
    <hyperlink ref="C85:C86" r:id="rId62" display="31141211735488000111550010000702601010799112"/>
  </hyperlinks>
  <pageMargins left="0.51181102362204722" right="0.51181102362204722" top="0.78740157480314965" bottom="0.78740157480314965" header="0.31496062992125984" footer="0.31496062992125984"/>
  <pageSetup paperSize="9" scale="73" orientation="portrait" r:id="rId6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view="pageBreakPreview" zoomScaleNormal="100" zoomScaleSheetLayoutView="100" workbookViewId="0">
      <selection activeCell="D29" sqref="D29"/>
    </sheetView>
  </sheetViews>
  <sheetFormatPr defaultRowHeight="11.25" x14ac:dyDescent="0.2"/>
  <cols>
    <col min="1" max="1" width="15.140625" style="1" bestFit="1" customWidth="1"/>
    <col min="2" max="2" width="28.85546875" style="1" customWidth="1"/>
    <col min="3" max="3" width="10.7109375" style="1" bestFit="1" customWidth="1"/>
    <col min="4" max="4" width="38.7109375" style="1" customWidth="1"/>
    <col min="5" max="5" width="9" style="1" bestFit="1" customWidth="1"/>
    <col min="6" max="6" width="17.7109375" style="1" bestFit="1" customWidth="1"/>
    <col min="7" max="16384" width="9.140625" style="1"/>
  </cols>
  <sheetData>
    <row r="1" spans="1:6" ht="12.75" customHeight="1" x14ac:dyDescent="0.2">
      <c r="A1" s="62" t="s">
        <v>118</v>
      </c>
      <c r="B1" s="62"/>
      <c r="C1" s="62"/>
      <c r="D1" s="62"/>
      <c r="E1" s="62"/>
      <c r="F1" s="62"/>
    </row>
    <row r="2" spans="1:6" ht="13.5" thickBot="1" x14ac:dyDescent="0.25">
      <c r="A2" s="63" t="s">
        <v>119</v>
      </c>
      <c r="B2" s="63"/>
      <c r="C2" s="63"/>
      <c r="D2" s="63"/>
      <c r="E2" s="63"/>
      <c r="F2" s="63"/>
    </row>
    <row r="3" spans="1:6" ht="32.25" thickBot="1" x14ac:dyDescent="0.25">
      <c r="A3" s="2" t="s">
        <v>0</v>
      </c>
      <c r="B3" s="2" t="s">
        <v>1</v>
      </c>
      <c r="C3" s="2" t="s">
        <v>2</v>
      </c>
      <c r="D3" s="3" t="s">
        <v>3</v>
      </c>
      <c r="E3" s="2" t="s">
        <v>4</v>
      </c>
      <c r="F3" s="2" t="s">
        <v>10</v>
      </c>
    </row>
    <row r="4" spans="1:6" ht="23.25" thickBot="1" x14ac:dyDescent="0.25">
      <c r="A4" s="4" t="s">
        <v>11</v>
      </c>
      <c r="B4" s="4" t="s">
        <v>12</v>
      </c>
      <c r="C4" s="4" t="s">
        <v>13</v>
      </c>
      <c r="D4" s="5" t="s">
        <v>14</v>
      </c>
      <c r="E4" s="6">
        <v>6181.8</v>
      </c>
      <c r="F4" s="6">
        <v>662.4</v>
      </c>
    </row>
    <row r="5" spans="1:6" ht="12" thickBot="1" x14ac:dyDescent="0.25">
      <c r="A5" s="52" t="s">
        <v>116</v>
      </c>
      <c r="B5" s="52"/>
      <c r="C5" s="52"/>
      <c r="D5" s="52"/>
      <c r="E5" s="52"/>
      <c r="F5" s="7">
        <f>SUM(F4)</f>
        <v>662.4</v>
      </c>
    </row>
    <row r="6" spans="1:6" ht="23.25" thickBot="1" x14ac:dyDescent="0.25">
      <c r="A6" s="4" t="s">
        <v>16</v>
      </c>
      <c r="B6" s="4" t="s">
        <v>17</v>
      </c>
      <c r="C6" s="4" t="s">
        <v>41</v>
      </c>
      <c r="D6" s="5" t="s">
        <v>42</v>
      </c>
      <c r="E6" s="6">
        <v>4897.03</v>
      </c>
      <c r="F6" s="6">
        <v>203.90020000000001</v>
      </c>
    </row>
    <row r="7" spans="1:6" ht="23.25" thickBot="1" x14ac:dyDescent="0.25">
      <c r="A7" s="4" t="s">
        <v>16</v>
      </c>
      <c r="B7" s="4" t="s">
        <v>17</v>
      </c>
      <c r="C7" s="4" t="s">
        <v>48</v>
      </c>
      <c r="D7" s="5" t="s">
        <v>49</v>
      </c>
      <c r="E7" s="6">
        <v>6554.72</v>
      </c>
      <c r="F7" s="6">
        <v>240.38</v>
      </c>
    </row>
    <row r="8" spans="1:6" ht="23.25" thickBot="1" x14ac:dyDescent="0.25">
      <c r="A8" s="4" t="s">
        <v>16</v>
      </c>
      <c r="B8" s="4" t="s">
        <v>17</v>
      </c>
      <c r="C8" s="4" t="s">
        <v>48</v>
      </c>
      <c r="D8" s="5" t="s">
        <v>49</v>
      </c>
      <c r="E8" s="6">
        <v>6554.72</v>
      </c>
      <c r="F8" s="6">
        <v>858.23</v>
      </c>
    </row>
    <row r="9" spans="1:6" ht="23.25" thickBot="1" x14ac:dyDescent="0.25">
      <c r="A9" s="4" t="s">
        <v>16</v>
      </c>
      <c r="B9" s="4" t="s">
        <v>17</v>
      </c>
      <c r="C9" s="4" t="s">
        <v>52</v>
      </c>
      <c r="D9" s="5" t="s">
        <v>53</v>
      </c>
      <c r="E9" s="6">
        <v>802.44</v>
      </c>
      <c r="F9" s="6">
        <v>159.07</v>
      </c>
    </row>
    <row r="10" spans="1:6" ht="23.25" thickBot="1" x14ac:dyDescent="0.25">
      <c r="A10" s="4" t="s">
        <v>16</v>
      </c>
      <c r="B10" s="4" t="s">
        <v>17</v>
      </c>
      <c r="C10" s="4" t="s">
        <v>62</v>
      </c>
      <c r="D10" s="5" t="s">
        <v>63</v>
      </c>
      <c r="E10" s="6">
        <v>5924.04</v>
      </c>
      <c r="F10" s="6">
        <v>159.07</v>
      </c>
    </row>
    <row r="11" spans="1:6" ht="23.25" thickBot="1" x14ac:dyDescent="0.25">
      <c r="A11" s="4" t="s">
        <v>16</v>
      </c>
      <c r="B11" s="4" t="s">
        <v>17</v>
      </c>
      <c r="C11" s="4" t="s">
        <v>62</v>
      </c>
      <c r="D11" s="5" t="s">
        <v>63</v>
      </c>
      <c r="E11" s="6">
        <v>5924.04</v>
      </c>
      <c r="F11" s="6">
        <v>167.89</v>
      </c>
    </row>
    <row r="12" spans="1:6" ht="23.25" thickBot="1" x14ac:dyDescent="0.25">
      <c r="A12" s="4" t="s">
        <v>16</v>
      </c>
      <c r="B12" s="4" t="s">
        <v>17</v>
      </c>
      <c r="C12" s="4" t="s">
        <v>62</v>
      </c>
      <c r="D12" s="5" t="s">
        <v>63</v>
      </c>
      <c r="E12" s="6">
        <v>5924.04</v>
      </c>
      <c r="F12" s="6">
        <v>312.83</v>
      </c>
    </row>
    <row r="13" spans="1:6" ht="23.25" thickBot="1" x14ac:dyDescent="0.25">
      <c r="A13" s="4" t="s">
        <v>16</v>
      </c>
      <c r="B13" s="4" t="s">
        <v>17</v>
      </c>
      <c r="C13" s="4" t="s">
        <v>62</v>
      </c>
      <c r="D13" s="5" t="s">
        <v>63</v>
      </c>
      <c r="E13" s="6">
        <v>5924.04</v>
      </c>
      <c r="F13" s="6">
        <v>344.79</v>
      </c>
    </row>
    <row r="14" spans="1:6" ht="23.25" thickBot="1" x14ac:dyDescent="0.25">
      <c r="A14" s="4" t="s">
        <v>16</v>
      </c>
      <c r="B14" s="4" t="s">
        <v>17</v>
      </c>
      <c r="C14" s="4" t="s">
        <v>78</v>
      </c>
      <c r="D14" s="5" t="s">
        <v>79</v>
      </c>
      <c r="E14" s="6">
        <v>2320.15</v>
      </c>
      <c r="F14" s="6">
        <v>291.29000000000002</v>
      </c>
    </row>
    <row r="15" spans="1:6" ht="23.25" thickBot="1" x14ac:dyDescent="0.25">
      <c r="A15" s="4" t="s">
        <v>16</v>
      </c>
      <c r="B15" s="4" t="s">
        <v>17</v>
      </c>
      <c r="C15" s="4" t="s">
        <v>81</v>
      </c>
      <c r="D15" s="5" t="s">
        <v>82</v>
      </c>
      <c r="E15" s="6">
        <v>924.16</v>
      </c>
      <c r="F15" s="6">
        <v>203.7303</v>
      </c>
    </row>
    <row r="16" spans="1:6" ht="23.25" thickBot="1" x14ac:dyDescent="0.25">
      <c r="A16" s="4" t="s">
        <v>16</v>
      </c>
      <c r="B16" s="4" t="s">
        <v>17</v>
      </c>
      <c r="C16" s="4" t="s">
        <v>83</v>
      </c>
      <c r="D16" s="5" t="s">
        <v>84</v>
      </c>
      <c r="E16" s="6">
        <v>947.59</v>
      </c>
      <c r="F16" s="6">
        <v>187.77</v>
      </c>
    </row>
    <row r="17" spans="1:6" ht="23.25" thickBot="1" x14ac:dyDescent="0.25">
      <c r="A17" s="4" t="s">
        <v>16</v>
      </c>
      <c r="B17" s="4" t="s">
        <v>17</v>
      </c>
      <c r="C17" s="4" t="s">
        <v>88</v>
      </c>
      <c r="D17" s="5" t="s">
        <v>89</v>
      </c>
      <c r="E17" s="6">
        <v>1634.54</v>
      </c>
      <c r="F17" s="6">
        <v>174.78</v>
      </c>
    </row>
    <row r="18" spans="1:6" ht="23.25" thickBot="1" x14ac:dyDescent="0.25">
      <c r="A18" s="4" t="s">
        <v>16</v>
      </c>
      <c r="B18" s="4" t="s">
        <v>17</v>
      </c>
      <c r="C18" s="4" t="s">
        <v>96</v>
      </c>
      <c r="D18" s="5" t="s">
        <v>97</v>
      </c>
      <c r="E18" s="6">
        <v>928.73</v>
      </c>
      <c r="F18" s="6">
        <v>159.07</v>
      </c>
    </row>
    <row r="19" spans="1:6" ht="23.25" thickBot="1" x14ac:dyDescent="0.25">
      <c r="A19" s="4" t="s">
        <v>16</v>
      </c>
      <c r="B19" s="4" t="s">
        <v>17</v>
      </c>
      <c r="C19" s="4" t="s">
        <v>106</v>
      </c>
      <c r="D19" s="5" t="s">
        <v>107</v>
      </c>
      <c r="E19" s="6">
        <v>1793.85</v>
      </c>
      <c r="F19" s="6">
        <v>160.26009999999999</v>
      </c>
    </row>
    <row r="20" spans="1:6" ht="23.25" thickBot="1" x14ac:dyDescent="0.25">
      <c r="A20" s="4" t="s">
        <v>16</v>
      </c>
      <c r="B20" s="4" t="s">
        <v>17</v>
      </c>
      <c r="C20" s="4" t="s">
        <v>109</v>
      </c>
      <c r="D20" s="5" t="s">
        <v>110</v>
      </c>
      <c r="E20" s="6">
        <v>831.13</v>
      </c>
      <c r="F20" s="6">
        <v>170.42</v>
      </c>
    </row>
    <row r="21" spans="1:6" ht="12" thickBot="1" x14ac:dyDescent="0.25">
      <c r="A21" s="52" t="s">
        <v>116</v>
      </c>
      <c r="B21" s="52"/>
      <c r="C21" s="52"/>
      <c r="D21" s="52"/>
      <c r="E21" s="52"/>
      <c r="F21" s="12">
        <f>SUM(F6:F20)</f>
        <v>3793.4806000000003</v>
      </c>
    </row>
    <row r="22" spans="1:6" ht="12" thickBot="1" x14ac:dyDescent="0.25">
      <c r="A22" s="61" t="s">
        <v>120</v>
      </c>
      <c r="B22" s="61"/>
      <c r="C22" s="61"/>
      <c r="D22" s="61"/>
      <c r="E22" s="61"/>
      <c r="F22" s="16">
        <f>F5+F21</f>
        <v>4455.8806000000004</v>
      </c>
    </row>
  </sheetData>
  <mergeCells count="5">
    <mergeCell ref="A21:E21"/>
    <mergeCell ref="A5:E5"/>
    <mergeCell ref="A22:E22"/>
    <mergeCell ref="A1:F1"/>
    <mergeCell ref="A2:F2"/>
  </mergeCells>
  <hyperlinks>
    <hyperlink ref="D4" r:id="rId1"/>
    <hyperlink ref="D6" r:id="rId2"/>
    <hyperlink ref="D7:D8" r:id="rId3" display="31140711735488000111550010000568101010308034"/>
    <hyperlink ref="D9" r:id="rId4"/>
    <hyperlink ref="D10:D13" r:id="rId5" display="31140811735488000111550010000599684010406947"/>
    <hyperlink ref="D14" r:id="rId6"/>
    <hyperlink ref="D15" r:id="rId7"/>
    <hyperlink ref="D16" r:id="rId8"/>
    <hyperlink ref="D17" r:id="rId9"/>
    <hyperlink ref="D18" r:id="rId10"/>
    <hyperlink ref="D19" r:id="rId11"/>
    <hyperlink ref="D20" r:id="rId12"/>
  </hyperlinks>
  <pageMargins left="0.51181102362204722" right="0.51181102362204722" top="0.78740157480314965" bottom="0.78740157480314965" header="0.31496062992125984" footer="0.31496062992125984"/>
  <pageSetup paperSize="9" scale="73" orientation="portrait"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tabSelected="1" view="pageBreakPreview" zoomScaleNormal="100" zoomScaleSheetLayoutView="100" workbookViewId="0">
      <selection activeCell="M16" sqref="M16"/>
    </sheetView>
  </sheetViews>
  <sheetFormatPr defaultRowHeight="15" x14ac:dyDescent="0.25"/>
  <cols>
    <col min="1" max="1" width="16.85546875" customWidth="1"/>
    <col min="2" max="2" width="16.42578125" customWidth="1"/>
    <col min="3" max="3" width="11.5703125" customWidth="1"/>
    <col min="4" max="4" width="16" customWidth="1"/>
    <col min="5" max="5" width="18.28515625" customWidth="1"/>
    <col min="6" max="6" width="20.28515625" customWidth="1"/>
  </cols>
  <sheetData>
    <row r="1" spans="1:6" x14ac:dyDescent="0.25">
      <c r="A1" s="67" t="s">
        <v>137</v>
      </c>
      <c r="B1" s="67"/>
      <c r="C1" s="67"/>
      <c r="D1" s="67"/>
      <c r="E1" s="67"/>
      <c r="F1" s="67"/>
    </row>
    <row r="2" spans="1:6" x14ac:dyDescent="0.25">
      <c r="A2" s="67" t="s">
        <v>136</v>
      </c>
      <c r="B2" s="67"/>
      <c r="C2" s="67"/>
      <c r="D2" s="67"/>
      <c r="E2" s="67"/>
      <c r="F2" s="67"/>
    </row>
    <row r="3" spans="1:6" ht="30" x14ac:dyDescent="0.25">
      <c r="A3" s="17" t="s">
        <v>121</v>
      </c>
      <c r="B3" s="17" t="s">
        <v>122</v>
      </c>
      <c r="C3" s="17" t="s">
        <v>123</v>
      </c>
      <c r="D3" s="18" t="s">
        <v>124</v>
      </c>
      <c r="E3" s="18" t="s">
        <v>125</v>
      </c>
      <c r="F3" s="18" t="s">
        <v>126</v>
      </c>
    </row>
    <row r="4" spans="1:6" ht="22.5" x14ac:dyDescent="0.25">
      <c r="A4" s="68" t="s">
        <v>127</v>
      </c>
      <c r="B4" s="19" t="s">
        <v>128</v>
      </c>
      <c r="C4" s="20">
        <v>0</v>
      </c>
      <c r="D4" s="21"/>
      <c r="E4" s="21"/>
      <c r="F4" s="21"/>
    </row>
    <row r="5" spans="1:6" ht="34.5" x14ac:dyDescent="0.25">
      <c r="A5" s="68"/>
      <c r="B5" s="22" t="s">
        <v>138</v>
      </c>
      <c r="C5" s="23">
        <v>662.4</v>
      </c>
      <c r="D5" s="24"/>
      <c r="E5" s="24"/>
      <c r="F5" s="25"/>
    </row>
    <row r="6" spans="1:6" x14ac:dyDescent="0.25">
      <c r="A6" s="69" t="s">
        <v>129</v>
      </c>
      <c r="B6" s="69"/>
      <c r="C6" s="26">
        <f>SUM(C4:C5)</f>
        <v>662.4</v>
      </c>
      <c r="D6" s="70"/>
      <c r="E6" s="70"/>
      <c r="F6" s="70"/>
    </row>
    <row r="7" spans="1:6" ht="30" x14ac:dyDescent="0.25">
      <c r="A7" s="17" t="s">
        <v>121</v>
      </c>
      <c r="B7" s="17" t="s">
        <v>122</v>
      </c>
      <c r="C7" s="17" t="s">
        <v>123</v>
      </c>
      <c r="D7" s="18" t="s">
        <v>124</v>
      </c>
      <c r="E7" s="18" t="s">
        <v>125</v>
      </c>
      <c r="F7" s="18" t="s">
        <v>126</v>
      </c>
    </row>
    <row r="8" spans="1:6" ht="56.25" x14ac:dyDescent="0.25">
      <c r="A8" s="68" t="s">
        <v>130</v>
      </c>
      <c r="B8" s="19" t="s">
        <v>128</v>
      </c>
      <c r="C8" s="20">
        <v>35993.149599999997</v>
      </c>
      <c r="D8" s="27" t="s">
        <v>131</v>
      </c>
      <c r="E8" s="27" t="s">
        <v>131</v>
      </c>
      <c r="F8" s="27" t="s">
        <v>132</v>
      </c>
    </row>
    <row r="9" spans="1:6" ht="34.5" x14ac:dyDescent="0.25">
      <c r="A9" s="68"/>
      <c r="B9" s="22" t="s">
        <v>138</v>
      </c>
      <c r="C9" s="23">
        <v>3793.48</v>
      </c>
      <c r="D9" s="24"/>
      <c r="E9" s="24"/>
      <c r="F9" s="25"/>
    </row>
    <row r="10" spans="1:6" x14ac:dyDescent="0.25">
      <c r="A10" s="69" t="s">
        <v>133</v>
      </c>
      <c r="B10" s="69"/>
      <c r="C10" s="26">
        <f>SUM(C8:C9)</f>
        <v>39786.6296</v>
      </c>
      <c r="D10" s="70"/>
      <c r="E10" s="70"/>
      <c r="F10" s="70"/>
    </row>
    <row r="11" spans="1:6" ht="22.5" x14ac:dyDescent="0.25">
      <c r="A11" s="64" t="s">
        <v>134</v>
      </c>
      <c r="B11" s="28" t="s">
        <v>128</v>
      </c>
      <c r="C11" s="23">
        <f>+C4+C8</f>
        <v>35993.149599999997</v>
      </c>
    </row>
    <row r="12" spans="1:6" ht="34.5" x14ac:dyDescent="0.25">
      <c r="A12" s="65"/>
      <c r="B12" s="22" t="s">
        <v>138</v>
      </c>
      <c r="C12" s="23">
        <f>C5+C9</f>
        <v>4455.88</v>
      </c>
    </row>
    <row r="13" spans="1:6" x14ac:dyDescent="0.25">
      <c r="A13" s="66"/>
      <c r="B13" s="29" t="s">
        <v>135</v>
      </c>
      <c r="C13" s="30">
        <f>C11+C12</f>
        <v>40449.029599999994</v>
      </c>
    </row>
  </sheetData>
  <mergeCells count="9">
    <mergeCell ref="A11:A13"/>
    <mergeCell ref="A1:F1"/>
    <mergeCell ref="A2:F2"/>
    <mergeCell ref="A4:A5"/>
    <mergeCell ref="A6:B6"/>
    <mergeCell ref="D6:F6"/>
    <mergeCell ref="A8:A9"/>
    <mergeCell ref="A10:B10"/>
    <mergeCell ref="D10:F10"/>
  </mergeCells>
  <pageMargins left="0.511811024" right="0.511811024" top="0.78740157499999996" bottom="0.78740157499999996" header="0.31496062000000002" footer="0.3149606200000000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Ordenação Positiva de Itens</vt:lpstr>
      <vt:lpstr>Anexo I</vt:lpstr>
      <vt:lpstr>Anexo II</vt:lpstr>
      <vt:lpstr>Anexo III</vt:lpstr>
      <vt:lpstr>'Anexo II'!Area_de_impressao</vt:lpstr>
      <vt:lpstr>'Anexo I'!Titulos_de_impressao</vt:lpstr>
      <vt:lpstr>'Anexo II'!Titulos_de_impressao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 MIRANDA ROCHA</dc:creator>
  <cp:lastModifiedBy>JACQUELINE SOARES GERVÁSIO VIANNA DE PAULA</cp:lastModifiedBy>
  <dcterms:created xsi:type="dcterms:W3CDTF">2015-11-17T14:19:06Z</dcterms:created>
  <dcterms:modified xsi:type="dcterms:W3CDTF">2018-09-03T15:31:54Z</dcterms:modified>
</cp:coreProperties>
</file>