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ina\MALHA DE MEDICAMENTOS 2013\(A) MATA 2013\(A) Santos Dumont 2013\"/>
    </mc:Choice>
  </mc:AlternateContent>
  <bookViews>
    <workbookView xWindow="0" yWindow="0" windowWidth="28800" windowHeight="12435"/>
  </bookViews>
  <sheets>
    <sheet name="Ordenação Positiva de Itens da " sheetId="2" r:id="rId1"/>
    <sheet name="Anexo I" sheetId="3" r:id="rId2"/>
    <sheet name="Anexo II" sheetId="4" r:id="rId3"/>
    <sheet name="Anexo III" sheetId="5" r:id="rId4"/>
  </sheets>
  <definedNames>
    <definedName name="_xlnm.Print_Titles" localSheetId="1">'Anexo I'!$1:$3</definedName>
  </definedNames>
  <calcPr calcId="152511"/>
</workbook>
</file>

<file path=xl/calcChain.xml><?xml version="1.0" encoding="utf-8"?>
<calcChain xmlns="http://schemas.openxmlformats.org/spreadsheetml/2006/main">
  <c r="C26" i="5" l="1"/>
  <c r="C25" i="5"/>
  <c r="C27" i="5" s="1"/>
  <c r="C18" i="5"/>
  <c r="F8" i="4"/>
  <c r="I107" i="3"/>
  <c r="I103" i="3"/>
  <c r="I100" i="3"/>
  <c r="I24" i="3"/>
  <c r="I15" i="3"/>
  <c r="I11" i="3"/>
  <c r="I108" i="3" s="1"/>
  <c r="AE108" i="2" l="1"/>
  <c r="AF108" i="2"/>
  <c r="AF107" i="2"/>
  <c r="AE103" i="2"/>
  <c r="AF100" i="2"/>
  <c r="AE100" i="2"/>
  <c r="AE24" i="2"/>
  <c r="AE15" i="2"/>
  <c r="AE11" i="2"/>
  <c r="AC107" i="2"/>
  <c r="AC103" i="2"/>
  <c r="AC100" i="2"/>
  <c r="AC24" i="2"/>
  <c r="AC15" i="2"/>
  <c r="AC11" i="2"/>
  <c r="AC108" i="2" s="1"/>
</calcChain>
</file>

<file path=xl/sharedStrings.xml><?xml version="1.0" encoding="utf-8"?>
<sst xmlns="http://schemas.openxmlformats.org/spreadsheetml/2006/main" count="2377" uniqueCount="461">
  <si>
    <t>Ano</t>
  </si>
  <si>
    <t>Nome do municipio</t>
  </si>
  <si>
    <t>Região de Planejamento</t>
  </si>
  <si>
    <t>Nome do jurisdicionado</t>
  </si>
  <si>
    <t>CNPJ do Fornecedor</t>
  </si>
  <si>
    <t>Razão social do emitente</t>
  </si>
  <si>
    <t>Empresa cadastrada no CEIS</t>
  </si>
  <si>
    <t>Cafimp</t>
  </si>
  <si>
    <t>UF Emitente</t>
  </si>
  <si>
    <t>Tipo de operação</t>
  </si>
  <si>
    <t>Código do regime tributário</t>
  </si>
  <si>
    <t>Número da NF</t>
  </si>
  <si>
    <t>Chave de acesso</t>
  </si>
  <si>
    <t>Data de emissão</t>
  </si>
  <si>
    <t>Valor total da NF</t>
  </si>
  <si>
    <t>Item na NF</t>
  </si>
  <si>
    <t>Nome do produto</t>
  </si>
  <si>
    <t>Codigo EAN</t>
  </si>
  <si>
    <t>Nome do produto Anvisa</t>
  </si>
  <si>
    <t>Apresentação Anvisa</t>
  </si>
  <si>
    <t>Medicamento Genérico</t>
  </si>
  <si>
    <t>CAP</t>
  </si>
  <si>
    <t>CONFAZ</t>
  </si>
  <si>
    <t>Alíquota na tabela ANVISA</t>
  </si>
  <si>
    <t>Quantidade</t>
  </si>
  <si>
    <t>Vr. Unitário do item na NF</t>
  </si>
  <si>
    <t>Vr. Unitário Tabela Anvisa</t>
  </si>
  <si>
    <t>Valor total de compras de medicamentos</t>
  </si>
  <si>
    <t>Valor total de compras devido pela Tabela Anvisa</t>
  </si>
  <si>
    <t>Valor de compras total acima da tabela ANVISA (qtde x vr. unitario)</t>
  </si>
  <si>
    <t>Variação Percentual</t>
  </si>
  <si>
    <t>MATA</t>
  </si>
  <si>
    <t>PREFEITURA MUNICIPAL DE SANTOS DUMONT</t>
  </si>
  <si>
    <t>24571903000190</t>
  </si>
  <si>
    <t>DROGARIA BAZZARELLA LTDA</t>
  </si>
  <si>
    <t>N</t>
  </si>
  <si>
    <t>MG</t>
  </si>
  <si>
    <t>1</t>
  </si>
  <si>
    <t>3</t>
  </si>
  <si>
    <t>95</t>
  </si>
  <si>
    <t>31130324571903000190550010000000951000000958</t>
  </si>
  <si>
    <t>DIAMICRON MR 30MG CX 60 COMP</t>
  </si>
  <si>
    <t>7898029552135</t>
  </si>
  <si>
    <t>DIAMICRON MR</t>
  </si>
  <si>
    <t>30 MG COM CX BL AL PLAS INC X 60</t>
  </si>
  <si>
    <t>09440889000100</t>
  </si>
  <si>
    <t>DROGARIA LAMIM E FILHOS LTDA</t>
  </si>
  <si>
    <t>164</t>
  </si>
  <si>
    <t>31130409440889000100550010000001641000001647</t>
  </si>
  <si>
    <t>MIFLONIDE 400MCG PO INAL CX 60 CAP+INAL</t>
  </si>
  <si>
    <t>7896261005266</t>
  </si>
  <si>
    <t>MIFLONIDE</t>
  </si>
  <si>
    <t>400 MCG CAP GEL DURA P/ INAL CT BL AL PLAS INC X 60 + INAL</t>
  </si>
  <si>
    <t>RITALINA 10C/30</t>
  </si>
  <si>
    <t>7896261017290</t>
  </si>
  <si>
    <t>RITALINA</t>
  </si>
  <si>
    <t>10 MG COM CT BL AL AL X 20</t>
  </si>
  <si>
    <t>CONCERTA 36MG FR 30 COMP</t>
  </si>
  <si>
    <t>7896212420117</t>
  </si>
  <si>
    <t>CONCERTA</t>
  </si>
  <si>
    <t>36 MG COM REV LIB PROL CT FR PLAS OPC X 30</t>
  </si>
  <si>
    <t>LOTAR 5+100MG CX 30 CAP</t>
  </si>
  <si>
    <t>7896181908890</t>
  </si>
  <si>
    <t>LOTAR</t>
  </si>
  <si>
    <t>5,0 MG + 100,0 MG CAP GEL DURA CT STR X 30</t>
  </si>
  <si>
    <t>VASTAREL CX 60 COMP</t>
  </si>
  <si>
    <t>7898029558748</t>
  </si>
  <si>
    <t>VASTAREL</t>
  </si>
  <si>
    <t>20 MG COM REV CX BL PLAS INC X 60</t>
  </si>
  <si>
    <t>7896261016248</t>
  </si>
  <si>
    <t>GALVUS MET</t>
  </si>
  <si>
    <t>50 MG + 500 MG COM REV CT BL AL/AL X 56</t>
  </si>
  <si>
    <t>25321902000150</t>
  </si>
  <si>
    <t>DROGARIA NASCIMENTO E SILVA LTDA</t>
  </si>
  <si>
    <t>292</t>
  </si>
  <si>
    <t>31130325321902000150550010000002921000002925</t>
  </si>
  <si>
    <t>DOMPERIDONA 10MG C/60 !</t>
  </si>
  <si>
    <t>7897076912190</t>
  </si>
  <si>
    <t>DOMPERIDONA</t>
  </si>
  <si>
    <t>10 MG COM CT BL AL PLAS INC X 60</t>
  </si>
  <si>
    <t>THIOCTACID 600MG C/30</t>
  </si>
  <si>
    <t>7891721017261</t>
  </si>
  <si>
    <t>THIOCTACID</t>
  </si>
  <si>
    <t>600 MG COM REV CT FR VD AMB X 30</t>
  </si>
  <si>
    <t>MESALAZINA</t>
  </si>
  <si>
    <t>7896714223049</t>
  </si>
  <si>
    <t>400 MG COM REV BL AL PLAS INC X 30</t>
  </si>
  <si>
    <t>S</t>
  </si>
  <si>
    <t>49228695000152</t>
  </si>
  <si>
    <t>Lumar Comercio de Produtos Farmaceuticos Ltda</t>
  </si>
  <si>
    <t>SP</t>
  </si>
  <si>
    <t>75751</t>
  </si>
  <si>
    <t>35130349228695000152550000000757511193838215</t>
  </si>
  <si>
    <t>LEPONEXCLOZAPINA25MG 20CPC1</t>
  </si>
  <si>
    <t>7896261002371</t>
  </si>
  <si>
    <t>LEPONEX</t>
  </si>
  <si>
    <t>25 MG COM CT BL AL PLAS INC X 20 </t>
  </si>
  <si>
    <t>CEBRILIN 30MG 30CPC1</t>
  </si>
  <si>
    <t>7896094202276</t>
  </si>
  <si>
    <t>CEBRILIN</t>
  </si>
  <si>
    <t>30 MG COM REV CT BL AL/PLAS TRANS X 30</t>
  </si>
  <si>
    <t>LAMITOR 50MG 30CP C1</t>
  </si>
  <si>
    <t>8902220105447</t>
  </si>
  <si>
    <t>LAMITOR</t>
  </si>
  <si>
    <t>50 MG COM CT BL AL/AL X 30</t>
  </si>
  <si>
    <t>OMNICCLOR.TANSULOSINA 0,4MG 30CP</t>
  </si>
  <si>
    <t>7899337000400</t>
  </si>
  <si>
    <t>OMNIC OCAS</t>
  </si>
  <si>
    <t>0,4 MG COM REV CT BL AL AL X 30</t>
  </si>
  <si>
    <t>LIPIDIL 200MG 30CS</t>
  </si>
  <si>
    <t>7896672202452</t>
  </si>
  <si>
    <t>LIPIDIL</t>
  </si>
  <si>
    <t>200 MG CAP GEL DURA CT BL AL PLAST INC X 30</t>
  </si>
  <si>
    <t>LYRICAPREGABALINA 75MG 28CPC1</t>
  </si>
  <si>
    <t>7891268116250</t>
  </si>
  <si>
    <t>LYRICA</t>
  </si>
  <si>
    <t>75 MG CAP GEL DURA CT BL AL PLAS INC X 28</t>
  </si>
  <si>
    <t>76575</t>
  </si>
  <si>
    <t>35130349228695000152550000000765751123285468</t>
  </si>
  <si>
    <t>APIDRA 100UI/ML 10ML</t>
  </si>
  <si>
    <t>7891058027117</t>
  </si>
  <si>
    <t>APIDRA</t>
  </si>
  <si>
    <t>100 UI/ML SOL INJ CT 1 FA VD INC X 10 ML </t>
  </si>
  <si>
    <t>EZETROLEZETIMIBA 10MG 10CP</t>
  </si>
  <si>
    <t>7897337701549</t>
  </si>
  <si>
    <t>EZETROL</t>
  </si>
  <si>
    <t>10 MG COM CT BL AL PLAS INC X 10 </t>
  </si>
  <si>
    <t>11735488000111</t>
  </si>
  <si>
    <t>MEDWAY LOG COM E SERV LTDA</t>
  </si>
  <si>
    <t>29028</t>
  </si>
  <si>
    <t>31130911735488000111550010000290281009374001</t>
  </si>
  <si>
    <t>ONGLYZA (1) 5MG (Caixa c/ 28 cpr rev)</t>
  </si>
  <si>
    <t>7896016807251</t>
  </si>
  <si>
    <t>ONGLYZA</t>
  </si>
  <si>
    <t>5,0 MG COM REV CT BL AL/AL X 28</t>
  </si>
  <si>
    <t>24662</t>
  </si>
  <si>
    <t>31130711735488000111550010000246624009211802</t>
  </si>
  <si>
    <t>ALPHAGAN Z (1) 0,1% (Frasco c/ 5ml)</t>
  </si>
  <si>
    <t>7897316805268</t>
  </si>
  <si>
    <t>ALPHAGAN Z</t>
  </si>
  <si>
    <t>0,1% SOL OFT CT FR PLAS OPC GOT X 5 ML</t>
  </si>
  <si>
    <t>32537</t>
  </si>
  <si>
    <t>31131011735488000111550010000325371009497462</t>
  </si>
  <si>
    <t>CIPROLIP (1) 100MG (Caixa c/ 30 cpr)</t>
  </si>
  <si>
    <t>7897655043208</t>
  </si>
  <si>
    <t>CIPROLIP</t>
  </si>
  <si>
    <t>100 MG COM CT BL AL PLAS INC X 30</t>
  </si>
  <si>
    <t>34398</t>
  </si>
  <si>
    <t>31131111735488000111550010000343981009563128</t>
  </si>
  <si>
    <t>CARDIZEM SR (1) 120MG (Frasco c/ 20 cps)</t>
  </si>
  <si>
    <t>7896026302647</t>
  </si>
  <si>
    <t>CARDIZEM SR</t>
  </si>
  <si>
    <t>120 MG CAPGEL DURA LIB PROL CT BL AL / AL X 20</t>
  </si>
  <si>
    <t>35828</t>
  </si>
  <si>
    <t>31131211735488000111550010000358281009612553</t>
  </si>
  <si>
    <t>AZOPT (1) 1% (Frasco c/ 5 ml)</t>
  </si>
  <si>
    <t>7896548168745</t>
  </si>
  <si>
    <t>AZOPT</t>
  </si>
  <si>
    <t>1 PCC SUS OFT CT FR PLAS TRANS GOT X 5 ML</t>
  </si>
  <si>
    <t>33793</t>
  </si>
  <si>
    <t>31131111735488000111550010000337931009543195</t>
  </si>
  <si>
    <t>VENVANSE (1) 70MG (Frasco c/ 28 cps gel dura)</t>
  </si>
  <si>
    <t>7898924769065</t>
  </si>
  <si>
    <t>VENVANSE</t>
  </si>
  <si>
    <t>70 MG CAP GEL DURA CT FR PLAS OPC X 28</t>
  </si>
  <si>
    <t>36775</t>
  </si>
  <si>
    <t>31131211735488000111550010000367751009647160</t>
  </si>
  <si>
    <t>CONCOR (1) 10MG (Caixa c/ 28 cpr rev)</t>
  </si>
  <si>
    <t>7891721070914</t>
  </si>
  <si>
    <t>CONCOR</t>
  </si>
  <si>
    <t>10 MG COM REV EST CART 2 BL AL PLAS INC X 14</t>
  </si>
  <si>
    <t>HUMALOG (1) 100UI/ML (Caixa c/ 1 frasco ampola x 10ml)</t>
  </si>
  <si>
    <t>7896382700750</t>
  </si>
  <si>
    <t>HUMALOG</t>
  </si>
  <si>
    <t>100 UI/ML SOL INJ CT FA VD INC X 10 ML</t>
  </si>
  <si>
    <t>35174</t>
  </si>
  <si>
    <t>31131111735488000111550010000351744009589840</t>
  </si>
  <si>
    <t>NOVORAPID FLEXPEN (1) 100U/ML (Caixa c/ 1 flex pen x 3ml)</t>
  </si>
  <si>
    <t>7897705201831</t>
  </si>
  <si>
    <t>NOVORAPID</t>
  </si>
  <si>
    <t>100 U/ML SOL INJ CX 01 CARP X 3 ML X 1 SIST APL PLAS</t>
  </si>
  <si>
    <t>OXIMAX (1) 400MCG (Caixa c/ 30 cps) refil</t>
  </si>
  <si>
    <t>7891142115799</t>
  </si>
  <si>
    <t>OXIMAX</t>
  </si>
  <si>
    <t>400 MCG CAP PO INAL CT BL AL/AL X 30</t>
  </si>
  <si>
    <t>36590</t>
  </si>
  <si>
    <t>31131211735488000111550010000365901009641515</t>
  </si>
  <si>
    <t>AZI (1) 500MG (Caixa c/ 5 cpr rev)</t>
  </si>
  <si>
    <t>7894916502641</t>
  </si>
  <si>
    <t>AZI</t>
  </si>
  <si>
    <t>500 MG COM REV CT BL AL PLAS LEIT X 5</t>
  </si>
  <si>
    <t>LEVEMIR (1) 100UI/ML (Caixa c/ 1 carpule x 3ml + 1 flex pen)</t>
  </si>
  <si>
    <t>7897705201145</t>
  </si>
  <si>
    <t>LEVEMIR</t>
  </si>
  <si>
    <t>100 U/ML SOL INJ CT 1 CARP VD INC X 3 ML X 1 SIST APLIC PLAST(FLEXPEN)</t>
  </si>
  <si>
    <t>LANTUS 100UI/ML INJ (Caixa 1 carp x 3ml)</t>
  </si>
  <si>
    <t>7891058025137</t>
  </si>
  <si>
    <t>LANTUS</t>
  </si>
  <si>
    <t>100 UI/ML SOL INJ CT 1 CARP VD INC X 3 ML </t>
  </si>
  <si>
    <t>32802</t>
  </si>
  <si>
    <t>31131011735488000111550010000328024009507323</t>
  </si>
  <si>
    <t>ETNA (1) 1,0MG + 2,5MG + 1,5MG (Caixa c/ 50 cps)</t>
  </si>
  <si>
    <t>7890282801319</t>
  </si>
  <si>
    <t>ETNA</t>
  </si>
  <si>
    <t>1,0 MG + 2,5 MG + 1,5 MG CAP DURA CT BL AL PLAS TRANS X 50</t>
  </si>
  <si>
    <t>34378</t>
  </si>
  <si>
    <t>31131111735488000111550010000343781009562110</t>
  </si>
  <si>
    <t>NEULEPTIL (1) 4% (Caixa c/ 1 frasco gts x 20ml)</t>
  </si>
  <si>
    <t>7896070601260</t>
  </si>
  <si>
    <t>NEULEPTIL</t>
  </si>
  <si>
    <t>40 MG/ML SOL OR CT FR VD CGT X 20 ML</t>
  </si>
  <si>
    <t>25392</t>
  </si>
  <si>
    <t>31130711735488000111550010000253921009239769</t>
  </si>
  <si>
    <t>CONCERTA (1) 36MG (Frasco c/ 30cpr rev)</t>
  </si>
  <si>
    <t>35370</t>
  </si>
  <si>
    <t>31131211735488000111550010000353701009596015</t>
  </si>
  <si>
    <t>LOSEC MUPS (1) 20MG (Caixa c/ 7 cpr rev)</t>
  </si>
  <si>
    <t>7896206401375</t>
  </si>
  <si>
    <t>LOSEC MUPS</t>
  </si>
  <si>
    <t>20 MG COM REV CT BL AL/AL X 7</t>
  </si>
  <si>
    <t>NEXIUM (1) 40MG (Caixa c/ 28 cpr)</t>
  </si>
  <si>
    <t>7896206402976</t>
  </si>
  <si>
    <t>NEXIUM</t>
  </si>
  <si>
    <t>40 MG COM REV CT BL AL/AL X 28</t>
  </si>
  <si>
    <t>NOVOMIX 30 (1) 100U/ML (Caixa c/ 5 carpules x 3ml + 5 flex pen)</t>
  </si>
  <si>
    <t>7897705201077</t>
  </si>
  <si>
    <t>NOVOMIX 30</t>
  </si>
  <si>
    <t>100 U/ML SUS INJ CT 5 CARP VD INC X 3 ML X 5 SIST APL PLAS (FLEXPEN)</t>
  </si>
  <si>
    <t>LEPONEX (1) 25MG (Caixa c/ 20 cpr)</t>
  </si>
  <si>
    <t>25167</t>
  </si>
  <si>
    <t>31130711735488000111550010000251671009230636</t>
  </si>
  <si>
    <t>29775</t>
  </si>
  <si>
    <t>31130911735488000111550010000297751009401317</t>
  </si>
  <si>
    <t>SOCIAN (1) 200MG (Caixa c/ 20 cpr)</t>
  </si>
  <si>
    <t>7897595901651</t>
  </si>
  <si>
    <t>SOCIAN</t>
  </si>
  <si>
    <t>200 MG COM CT BL AL PLAS INC X 20</t>
  </si>
  <si>
    <t>29389</t>
  </si>
  <si>
    <t>31130911735488000111550010000293891009388098</t>
  </si>
  <si>
    <t>29644</t>
  </si>
  <si>
    <t>31130911735488000111550010000296441009397008</t>
  </si>
  <si>
    <t>CODEIN (1) 30MG (Caixa c/ 30 cpr)</t>
  </si>
  <si>
    <t>7896676400175</t>
  </si>
  <si>
    <t>CODEIN</t>
  </si>
  <si>
    <t>30 MG COM CT BL AL PLAS INC X 30</t>
  </si>
  <si>
    <t>22934</t>
  </si>
  <si>
    <t>31130611735488000111550010000229341009145103</t>
  </si>
  <si>
    <t>ALENIA (1) 12MCG + 400MCG (Frasco c/ 60cps + refil)</t>
  </si>
  <si>
    <t>7896181911784</t>
  </si>
  <si>
    <t>ALENIA</t>
  </si>
  <si>
    <t>12 MCG + 400 MCG CAP GEL DURA PO INAL CT FR PLAS OPC X 60</t>
  </si>
  <si>
    <t>31400</t>
  </si>
  <si>
    <t>31131011735488000111550010000314001009456839</t>
  </si>
  <si>
    <t>NAUSEDRON (1) 8MG (Caixa c/ 10 cpr rev)</t>
  </si>
  <si>
    <t>7896676404241</t>
  </si>
  <si>
    <t>NAUSEDRON</t>
  </si>
  <si>
    <t>8 MG COM REV CT BL AL PLAS X 10</t>
  </si>
  <si>
    <t>NOVOMIX 30 100U/ML (Caixa c/ 5 carpules x 3ml) Penfil</t>
  </si>
  <si>
    <t>7897705201060</t>
  </si>
  <si>
    <t>100 U/ML SUS INJ CT 5 CARP VD INC X 3 ML (PENFILL)</t>
  </si>
  <si>
    <t>PROTOS (1) 2000MG (Caixa c/ 28 saches)</t>
  </si>
  <si>
    <t>7898029557222</t>
  </si>
  <si>
    <t>PROTOS</t>
  </si>
  <si>
    <t>2000 MG CX C/ 28 SACHÊS COM PÓ GRANULADO P/ SUSPENSÃO ORAL </t>
  </si>
  <si>
    <t>RITMONORM (1) 300MG (Caixa c/ 60 cpr rev)</t>
  </si>
  <si>
    <t>7896255764858</t>
  </si>
  <si>
    <t>RITMONORM</t>
  </si>
  <si>
    <t>300 MG COM REV CT BL AL PLAS AMB X 60</t>
  </si>
  <si>
    <t>23169</t>
  </si>
  <si>
    <t>31130611735488000111550010000231691009155369</t>
  </si>
  <si>
    <t>LANTUS SOLOSTAR 100UI (Caixa c/ 1 carp x 3ml + apli)</t>
  </si>
  <si>
    <t>7891058003029</t>
  </si>
  <si>
    <t>LANTUS SOLOSTAR</t>
  </si>
  <si>
    <t>100 UI/ML SOL INJ CT 1 CARP VD INC X 3 ML  + 1 SISTEMA APLIC PLAS</t>
  </si>
  <si>
    <t>INVEGA (1) 6MG (Caixa c/ 28 cpr rev)</t>
  </si>
  <si>
    <t>7896212422098</t>
  </si>
  <si>
    <t>INVEGA</t>
  </si>
  <si>
    <t>6,0 MG COM REV LIB PROL CT BL AL PLAS INC X 28</t>
  </si>
  <si>
    <t>VELIJA (1) 60MG (Caixa c/ 30cps)</t>
  </si>
  <si>
    <t>7896094206304</t>
  </si>
  <si>
    <t>VELIJA</t>
  </si>
  <si>
    <t>60 MG CAP DURA LIB RETARD FR PLAS OPC X 30</t>
  </si>
  <si>
    <t>22899</t>
  </si>
  <si>
    <t>31130611735488000111550010000228991009143800</t>
  </si>
  <si>
    <t>PRISTIQ (1) 50MG (Caixa c/ 28 cpr lib cont)</t>
  </si>
  <si>
    <t>7891045013130</t>
  </si>
  <si>
    <t>PRISTIQ</t>
  </si>
  <si>
    <t>50 MG COM REV LIB CONT CT BL PVC/PVDC/AL X 28</t>
  </si>
  <si>
    <t>NOVOMIX 30 100 U/ML Caixa c/ 5 FLEXPEN</t>
  </si>
  <si>
    <t>DONAREN RETARD (1) 150MG (Caixa c/ 20 cps ret)</t>
  </si>
  <si>
    <t>7896637023610</t>
  </si>
  <si>
    <t>DONAREN RETARD</t>
  </si>
  <si>
    <t>150 MG COM LIB CONT CT BL AL PLAS OPC X 20</t>
  </si>
  <si>
    <t>25932</t>
  </si>
  <si>
    <t>31130711735488000111550010000259321009259314</t>
  </si>
  <si>
    <t>EXELON PATCH 5 (C1) (1) 9MG/5CM (Caixa c/ 30 adesivos)</t>
  </si>
  <si>
    <t>7896261013735</t>
  </si>
  <si>
    <t>EXELON PATCH</t>
  </si>
  <si>
    <t>9MG ADES TRANSD CT SACHE X 30 (4,6MG / 24H)</t>
  </si>
  <si>
    <t>ALOIS (1) 10MG (Caixa c/ 60 cpr rev)</t>
  </si>
  <si>
    <t>7896637024402</t>
  </si>
  <si>
    <t>ALOIS</t>
  </si>
  <si>
    <t>10 MG COM REV CT BL AL PLAS INC X 60</t>
  </si>
  <si>
    <t>FORMOCAPS (1) 12MCG (Caixa c/ 30 cps)</t>
  </si>
  <si>
    <t>7896181907558</t>
  </si>
  <si>
    <t>FORMOCAPS</t>
  </si>
  <si>
    <t>12 MCG CAP GEL DURA PO INAL CT FR PLAS OPC X 30</t>
  </si>
  <si>
    <t>23651</t>
  </si>
  <si>
    <t>31130711735488000111550010000236511009174050</t>
  </si>
  <si>
    <t>COSOPT (1) 20MG/ML + 5MG/ML (Frasco c/ 10ml)</t>
  </si>
  <si>
    <t>7897337706292</t>
  </si>
  <si>
    <t>COSOPT</t>
  </si>
  <si>
    <t>20 MG/ML + 5 MG/ML SOL OFT CT FR PLAS OPC GOT( OCUMETRO) X 10 ML</t>
  </si>
  <si>
    <t>LANTUS (1) 100UI/ML (Caixa c/ 1 carpule x 3ml)</t>
  </si>
  <si>
    <t>GALVUS MET (1) 50MG + 500MG (Caixa c/ 56 cpr rev)</t>
  </si>
  <si>
    <t>EXELON PATCH (1) 9MG/5CM² (Caixa c/ 30 adesivos de 4,6MG/24H)</t>
  </si>
  <si>
    <t>23108</t>
  </si>
  <si>
    <t>31130611735488000111550010000231081009151554</t>
  </si>
  <si>
    <t>URBANIL (1) 10MG (Caixa c/ 20 cpr)</t>
  </si>
  <si>
    <t>7896185998316</t>
  </si>
  <si>
    <t>URBANIL</t>
  </si>
  <si>
    <t>10 MG COM CT BL AL PLAS INC X 20  </t>
  </si>
  <si>
    <t>SPIRIVA RESPIMAT (1) 2,5MCG/DOSE (Frasco c/ 4ml 60 doses)</t>
  </si>
  <si>
    <t>7896026302999</t>
  </si>
  <si>
    <t>SPIRIVA</t>
  </si>
  <si>
    <t>2,5 MCG DOSE SOL INAL CT FR PLAS 4ML (60 DOSES) + RESPIMAT</t>
  </si>
  <si>
    <t>APIDRA (1) 100UI/ML (Caixa c/ 1 frasco ampola x 10ml)</t>
  </si>
  <si>
    <t>LANTUS 100UI/ML (Caixa c/ 1 frasco ampola x 10ml)</t>
  </si>
  <si>
    <t>7891058009205</t>
  </si>
  <si>
    <t>100 UI/ML SOL INJ CT 1 FA VD INC X 10 ML</t>
  </si>
  <si>
    <t>RENAGEL (1) 800MG (Frasco c/ 180 cpr rev)</t>
  </si>
  <si>
    <t>7898328480030</t>
  </si>
  <si>
    <t>RENAGEL</t>
  </si>
  <si>
    <t>800 MG COM REV CT FR PLAS OPC X 180</t>
  </si>
  <si>
    <t>EXELON PATCH (1) 27MG/15CM² (Caixa c/ 30 adesivos de 13,3MG/24H)</t>
  </si>
  <si>
    <t>7896261013797</t>
  </si>
  <si>
    <t>27MG ADES TRANSD CT SACHE X 30 (13,3MG / 24H)</t>
  </si>
  <si>
    <t>LEVEMIR 100U/ML (Caixa c/ 5 FLEX PEN)</t>
  </si>
  <si>
    <t>7897705201152</t>
  </si>
  <si>
    <t>100 U/ML SOL INJ CT 5 CARP VD INC X 3 ML X 5 SIST APLIC PLAST(FLEXPEN)  </t>
  </si>
  <si>
    <t>EXELON PATCH (1) 18MG/10CM² (Caixa c/ 30 adesivos de 9,5MG / 24H)</t>
  </si>
  <si>
    <t>7896261013766</t>
  </si>
  <si>
    <t>18MG ADES TRANSD CT SACHE X 30 (9,5MG / 24H)</t>
  </si>
  <si>
    <t>SEROQUEL XRO (1) 200MG (Caixa c/ 30 cpr rev)</t>
  </si>
  <si>
    <t>7896206403003</t>
  </si>
  <si>
    <t>SEROQUEL XRO</t>
  </si>
  <si>
    <t>200 MG COM REV LIB PROL CT BL PVC OPC AL X 30</t>
  </si>
  <si>
    <t>36774</t>
  </si>
  <si>
    <t>31131211735488000111550010000367741009647146</t>
  </si>
  <si>
    <t>LANTUS (1) 100UI/ML (Caixa c/ 1 frasco ampola x 10ml)</t>
  </si>
  <si>
    <t>33238</t>
  </si>
  <si>
    <t>31131011735488000111550010000332381009522713</t>
  </si>
  <si>
    <t>RENAGEL (1) 800MG (Frasco c/ 180 cpr rev) NAO FAZ PARTE DO ABCFARMA</t>
  </si>
  <si>
    <t>35965</t>
  </si>
  <si>
    <t>31131211735488000111550010000359654009617648</t>
  </si>
  <si>
    <t>IRESSA (1) 250MG (Caixa c/ 30 cpr rev)</t>
  </si>
  <si>
    <t>7896206402457</t>
  </si>
  <si>
    <t>IRESSA</t>
  </si>
  <si>
    <t>250 MG COM REV CT ENV X BL AL/PLAS TRANSP X 30</t>
  </si>
  <si>
    <t>14842681000140</t>
  </si>
  <si>
    <t>MSR EXPRESS MEDICAMENTOS ESPECIAIS LTDA - EPP</t>
  </si>
  <si>
    <t>226</t>
  </si>
  <si>
    <t>31130414842681000140550010000002261275596157</t>
  </si>
  <si>
    <t>ELIDEL 1% CREME BG 30G - NOVARTIS</t>
  </si>
  <si>
    <t>7896261006447</t>
  </si>
  <si>
    <t>ELIDEL</t>
  </si>
  <si>
    <t>10 MG / G CREME DERM CT BG AL X 30 G</t>
  </si>
  <si>
    <t>FOSLAMER 800mg FR C/ 180 COMP REVEST. - GERMED PHARMA</t>
  </si>
  <si>
    <t>7896004725352</t>
  </si>
  <si>
    <t>FOSLAMER</t>
  </si>
  <si>
    <t>800 MG COM REV FR PLAS OPC X 180</t>
  </si>
  <si>
    <t>09660958000183</t>
  </si>
  <si>
    <t>S3 MED DIST. DE MEDICAMENTOS LTDA</t>
  </si>
  <si>
    <t>102770</t>
  </si>
  <si>
    <t>31130709660958000183550550001027701294659029</t>
  </si>
  <si>
    <t>ENBREL 50MG 4 PFS SC (ETANERCEPTE)</t>
  </si>
  <si>
    <t>7891045008884</t>
  </si>
  <si>
    <t>ENBREL</t>
  </si>
  <si>
    <t>50 MG SOL INJ CT 4 SER PREENCH C/ AGU X 1,0 ML + 8 LENÇOS</t>
  </si>
  <si>
    <t>98575</t>
  </si>
  <si>
    <t>31130609660958000183550550000985751423793264</t>
  </si>
  <si>
    <t>XOLAIR 150MG CX 1FA+DIL 2ML (OMAZIZUMABE)</t>
  </si>
  <si>
    <t>7896261005365</t>
  </si>
  <si>
    <t>XOLAIR</t>
  </si>
  <si>
    <t>150 MG PO LIOF INJ CT FA VD INC + AMP VD INC DIL X 2 ML </t>
  </si>
  <si>
    <t>Total Geral</t>
  </si>
  <si>
    <t>Santos Dumont Vr. Total do Município R$ 50.573,57</t>
  </si>
  <si>
    <t>Letra PDF da Nfe</t>
  </si>
  <si>
    <t>A</t>
  </si>
  <si>
    <t>B</t>
  </si>
  <si>
    <t>C</t>
  </si>
  <si>
    <t>G</t>
  </si>
  <si>
    <t>D</t>
  </si>
  <si>
    <t>E</t>
  </si>
  <si>
    <t>F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</si>
  <si>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</si>
  <si>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</si>
  <si>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</si>
  <si>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</si>
  <si>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</si>
  <si>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</si>
  <si>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</si>
  <si>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</si>
  <si>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</si>
  <si>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</si>
  <si>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</si>
  <si>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</si>
  <si>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</si>
  <si>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</si>
  <si>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</si>
  <si>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</si>
  <si>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</si>
  <si>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</si>
  <si>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</si>
  <si>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</si>
  <si>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</si>
  <si>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</si>
  <si>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</si>
  <si>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</si>
  <si>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</si>
  <si>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</si>
  <si>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Comprovado</t>
  </si>
  <si>
    <t>Esclarecimento</t>
  </si>
  <si>
    <t>TOTAL COMPRAS ACIMA DA TABELA DROGARIA BAZZARELLA</t>
  </si>
  <si>
    <t>TOTAL COMPRAS ACIMA DA TABELA DROGARIA LAMIM E FILHOS</t>
  </si>
  <si>
    <t>TOTAL COMPRAS ACIMA DA TABELA DROGARIA NASCIMENTO E SILVA</t>
  </si>
  <si>
    <t>TOTAL COMPRAS ACIMA DA TABELA LUMAR COMERCIO DE PRODUTOS FARMACEUTICOS LTDA</t>
  </si>
  <si>
    <t>TOTAL COMPRAS ACIMA DA TABELA MEDWAY LOG COM E SERV LTDA</t>
  </si>
  <si>
    <t>TOTAL COMPRAS ACIMA DA TABELA MSR EXPRESS MEDICAMENTOS ESPECIAIS LTDA</t>
  </si>
  <si>
    <t>TOTAL COMPRAS ACIMA DA TABELA S3 MED DIST. DE MEDICAMENTOS LTDA</t>
  </si>
  <si>
    <t>Demonstrativo Malha de Medicamentos 2013 -Prefeitura Municipal de Santos Dumont</t>
  </si>
  <si>
    <t>Anexo I</t>
  </si>
  <si>
    <t>Subtotal</t>
  </si>
  <si>
    <t>TOTAL GERAL</t>
  </si>
  <si>
    <t>Demonstrativo Malha de Medicamentos 2013 -Prefeitura Municipal de Santos Dumont- Sem indicação dos Ordenadores</t>
  </si>
  <si>
    <t>Anexo II</t>
  </si>
  <si>
    <t>Demonstrativo Malha de Medicamentos 2013 - Prefeitura Municipal de Santos Dumont</t>
  </si>
  <si>
    <t>Anexo III</t>
  </si>
  <si>
    <t>Fornecedor</t>
  </si>
  <si>
    <t>Ocorrência</t>
  </si>
  <si>
    <t>Valor</t>
  </si>
  <si>
    <t>Responsáveis pelo Empenho</t>
  </si>
  <si>
    <t>Responsáveis pelo Liquidação</t>
  </si>
  <si>
    <t>Responsáveis pelo Pagamento</t>
  </si>
  <si>
    <t xml:space="preserve">Compras acima da Tabela preços Anvisa </t>
  </si>
  <si>
    <t>814.625.146-34 - CARLOS ALBERTO RAMOS DE FARIA</t>
  </si>
  <si>
    <t>052.270.566-92 - KELE APARECIDA DELGADO DA FONSECA</t>
  </si>
  <si>
    <t>Compras Acima Tabela Sem Indicação de Responsáveis</t>
  </si>
  <si>
    <t>Subtotal DROGARIA BAZZARELLA LTDA</t>
  </si>
  <si>
    <t>Subtotal DROGARIA LAMIM E FILHOS</t>
  </si>
  <si>
    <t>Subtotal DROGARIA NASCIMENTO E SILVA</t>
  </si>
  <si>
    <t>210.107.906-25 - THAIS GOMES MOREIRA BITTAR</t>
  </si>
  <si>
    <t>Subtotal Lumar Comercio de Produtos Farmaceuticos</t>
  </si>
  <si>
    <t>Subtotal MEDWAY LOG COM E SERV</t>
  </si>
  <si>
    <t>MSR EXPRESS MEDICAMENTOS ESPECIAIS LTDA</t>
  </si>
  <si>
    <t>Subtotal MSR EXPRESS</t>
  </si>
  <si>
    <t>S3 MED DIST. DE MEDICAMENTOS</t>
  </si>
  <si>
    <t>Subtotal S3 MED DIST. DE MEDICAMENTOS</t>
  </si>
  <si>
    <t>Total Município Santos Dumont 2013</t>
  </si>
  <si>
    <t xml:space="preserve">Total </t>
  </si>
  <si>
    <t xml:space="preserve">Ordenação Positiva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</si>
</sst>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.#00"/>
    <numFmt numFmtId="165" formatCode="#.#00&quot;%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10"/>
      <color rgb="FF333399"/>
      <name val="Arial"/>
      <family val="2"/>
    </font>
    <font>
      <sz val="8"/>
      <color rgb="FF636661"/>
      <name val="Arial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Arial"/>
      <family val="2"/>
    </font>
    <font>
      <sz val="14"/>
      <color theme="1"/>
      <name val="Tahoma"/>
      <family val="2"/>
    </font>
    <font>
      <sz val="8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7">
    <xf numFmtId="0" fontId="0" fillId="0" borderId="0" xfId="0"/>
    <xf numFmtId="0" fontId="20" fillId="0" borderId="0" xfId="0" applyFont="1"/>
    <xf numFmtId="49" fontId="24" fillId="33" borderId="10" xfId="0" applyNumberFormat="1" applyFont="1" applyFill="1" applyBorder="1" applyAlignment="1">
      <alignment horizontal="left" vertical="top" wrapText="1"/>
    </xf>
    <xf numFmtId="14" fontId="24" fillId="33" borderId="10" xfId="0" applyNumberFormat="1" applyFont="1" applyFill="1" applyBorder="1" applyAlignment="1">
      <alignment wrapText="1"/>
    </xf>
    <xf numFmtId="164" fontId="24" fillId="33" borderId="10" xfId="0" applyNumberFormat="1" applyFont="1" applyFill="1" applyBorder="1" applyAlignment="1">
      <alignment horizontal="right" vertical="top" wrapText="1"/>
    </xf>
    <xf numFmtId="4" fontId="24" fillId="33" borderId="10" xfId="0" applyNumberFormat="1" applyFont="1" applyFill="1" applyBorder="1" applyAlignment="1">
      <alignment horizontal="right" vertical="top" wrapText="1"/>
    </xf>
    <xf numFmtId="165" fontId="24" fillId="33" borderId="15" xfId="0" applyNumberFormat="1" applyFont="1" applyFill="1" applyBorder="1" applyAlignment="1">
      <alignment horizontal="right" vertical="top" wrapText="1"/>
    </xf>
    <xf numFmtId="0" fontId="20" fillId="0" borderId="0" xfId="0" applyFont="1" applyFill="1"/>
    <xf numFmtId="0" fontId="22" fillId="0" borderId="11" xfId="0" applyFont="1" applyFill="1" applyBorder="1" applyAlignment="1">
      <alignment wrapText="1"/>
    </xf>
    <xf numFmtId="0" fontId="22" fillId="0" borderId="12" xfId="0" applyFont="1" applyFill="1" applyBorder="1" applyAlignment="1">
      <alignment wrapText="1"/>
    </xf>
    <xf numFmtId="0" fontId="20" fillId="0" borderId="12" xfId="0" applyFont="1" applyFill="1" applyBorder="1"/>
    <xf numFmtId="0" fontId="20" fillId="0" borderId="13" xfId="0" applyFont="1" applyFill="1" applyBorder="1"/>
    <xf numFmtId="0" fontId="23" fillId="0" borderId="10" xfId="0" applyFont="1" applyFill="1" applyBorder="1" applyAlignment="1">
      <alignment wrapText="1"/>
    </xf>
    <xf numFmtId="0" fontId="23" fillId="0" borderId="14" xfId="0" applyFont="1" applyFill="1" applyBorder="1" applyAlignment="1">
      <alignment wrapText="1"/>
    </xf>
    <xf numFmtId="0" fontId="23" fillId="0" borderId="15" xfId="0" applyFont="1" applyFill="1" applyBorder="1" applyAlignment="1">
      <alignment wrapText="1"/>
    </xf>
    <xf numFmtId="49" fontId="24" fillId="0" borderId="10" xfId="0" applyNumberFormat="1" applyFont="1" applyFill="1" applyBorder="1" applyAlignment="1">
      <alignment horizontal="left" vertical="top" wrapText="1"/>
    </xf>
    <xf numFmtId="14" fontId="24" fillId="0" borderId="10" xfId="0" applyNumberFormat="1" applyFont="1" applyFill="1" applyBorder="1" applyAlignment="1">
      <alignment wrapText="1"/>
    </xf>
    <xf numFmtId="164" fontId="24" fillId="0" borderId="10" xfId="0" applyNumberFormat="1" applyFont="1" applyFill="1" applyBorder="1" applyAlignment="1">
      <alignment horizontal="right" vertical="top" wrapText="1"/>
    </xf>
    <xf numFmtId="4" fontId="24" fillId="0" borderId="10" xfId="0" applyNumberFormat="1" applyFont="1" applyFill="1" applyBorder="1" applyAlignment="1">
      <alignment horizontal="right" vertical="top" wrapText="1"/>
    </xf>
    <xf numFmtId="165" fontId="24" fillId="0" borderId="15" xfId="0" applyNumberFormat="1" applyFont="1" applyFill="1" applyBorder="1" applyAlignment="1">
      <alignment horizontal="right" vertical="top" wrapText="1"/>
    </xf>
    <xf numFmtId="43" fontId="20" fillId="0" borderId="12" xfId="1" applyFont="1" applyFill="1" applyBorder="1"/>
    <xf numFmtId="43" fontId="23" fillId="0" borderId="10" xfId="1" applyFont="1" applyFill="1" applyBorder="1" applyAlignment="1">
      <alignment wrapText="1"/>
    </xf>
    <xf numFmtId="43" fontId="24" fillId="0" borderId="10" xfId="1" applyFont="1" applyFill="1" applyBorder="1" applyAlignment="1">
      <alignment horizontal="right" vertical="top" wrapText="1"/>
    </xf>
    <xf numFmtId="43" fontId="24" fillId="33" borderId="10" xfId="1" applyFont="1" applyFill="1" applyBorder="1" applyAlignment="1">
      <alignment horizontal="right" vertical="top" wrapText="1"/>
    </xf>
    <xf numFmtId="43" fontId="20" fillId="0" borderId="0" xfId="1" applyFont="1"/>
    <xf numFmtId="43" fontId="20" fillId="0" borderId="16" xfId="1" applyFont="1" applyBorder="1" applyAlignment="1">
      <alignment horizontal="right" vertical="top" wrapText="1"/>
    </xf>
    <xf numFmtId="164" fontId="20" fillId="0" borderId="16" xfId="0" applyNumberFormat="1" applyFont="1" applyBorder="1" applyAlignment="1">
      <alignment horizontal="right" vertical="top" wrapText="1"/>
    </xf>
    <xf numFmtId="0" fontId="23" fillId="0" borderId="16" xfId="0" applyFont="1" applyFill="1" applyBorder="1" applyAlignment="1">
      <alignment horizontal="center" vertical="center" wrapText="1"/>
    </xf>
    <xf numFmtId="49" fontId="18" fillId="0" borderId="10" xfId="43" applyNumberFormat="1" applyFill="1" applyBorder="1" applyAlignment="1">
      <alignment horizontal="left" vertical="top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33" borderId="10" xfId="0" applyNumberFormat="1" applyFont="1" applyFill="1" applyBorder="1" applyAlignment="1">
      <alignment horizontal="center" vertical="center" wrapText="1"/>
    </xf>
    <xf numFmtId="49" fontId="18" fillId="33" borderId="10" xfId="43" applyNumberFormat="1" applyFill="1" applyBorder="1" applyAlignment="1">
      <alignment horizontal="left" vertical="top" wrapText="1"/>
    </xf>
    <xf numFmtId="43" fontId="25" fillId="0" borderId="10" xfId="1" applyFont="1" applyFill="1" applyBorder="1" applyAlignment="1">
      <alignment horizontal="right" vertical="top" wrapText="1"/>
    </xf>
    <xf numFmtId="43" fontId="25" fillId="33" borderId="10" xfId="1" applyFont="1" applyFill="1" applyBorder="1" applyAlignment="1">
      <alignment horizontal="right" vertical="top" wrapText="1"/>
    </xf>
    <xf numFmtId="43" fontId="25" fillId="33" borderId="16" xfId="1" applyFont="1" applyFill="1" applyBorder="1" applyAlignment="1">
      <alignment horizontal="right" vertical="top" wrapText="1"/>
    </xf>
    <xf numFmtId="165" fontId="24" fillId="33" borderId="16" xfId="0" applyNumberFormat="1" applyFont="1" applyFill="1" applyBorder="1" applyAlignment="1">
      <alignment horizontal="right" vertical="top" wrapText="1"/>
    </xf>
    <xf numFmtId="43" fontId="26" fillId="0" borderId="16" xfId="1" applyFont="1" applyBorder="1" applyAlignment="1">
      <alignment horizontal="right" vertical="top" wrapText="1"/>
    </xf>
    <xf numFmtId="165" fontId="24" fillId="0" borderId="10" xfId="0" applyNumberFormat="1" applyFont="1" applyFill="1" applyBorder="1" applyAlignment="1">
      <alignment horizontal="right" vertical="top" wrapText="1"/>
    </xf>
    <xf numFmtId="43" fontId="24" fillId="0" borderId="16" xfId="1" applyFont="1" applyFill="1" applyBorder="1" applyAlignment="1">
      <alignment horizontal="right" vertical="top" wrapText="1"/>
    </xf>
    <xf numFmtId="0" fontId="20" fillId="0" borderId="16" xfId="0" applyFont="1" applyFill="1" applyBorder="1"/>
    <xf numFmtId="165" fontId="24" fillId="33" borderId="10" xfId="0" applyNumberFormat="1" applyFont="1" applyFill="1" applyBorder="1" applyAlignment="1">
      <alignment horizontal="right" vertical="top" wrapText="1"/>
    </xf>
    <xf numFmtId="0" fontId="20" fillId="0" borderId="16" xfId="0" applyFont="1" applyBorder="1"/>
    <xf numFmtId="43" fontId="24" fillId="33" borderId="16" xfId="1" applyFont="1" applyFill="1" applyBorder="1" applyAlignment="1">
      <alignment horizontal="right" vertical="top" wrapText="1"/>
    </xf>
    <xf numFmtId="43" fontId="20" fillId="0" borderId="16" xfId="0" applyNumberFormat="1" applyFont="1" applyBorder="1"/>
    <xf numFmtId="4" fontId="20" fillId="0" borderId="0" xfId="0" applyNumberFormat="1" applyFont="1"/>
    <xf numFmtId="3" fontId="27" fillId="34" borderId="11" xfId="0" applyNumberFormat="1" applyFont="1" applyFill="1" applyBorder="1" applyAlignment="1">
      <alignment horizontal="right" vertical="top" wrapText="1"/>
    </xf>
    <xf numFmtId="43" fontId="23" fillId="0" borderId="16" xfId="1" applyFont="1" applyFill="1" applyBorder="1" applyAlignment="1">
      <alignment wrapText="1"/>
    </xf>
    <xf numFmtId="43" fontId="25" fillId="0" borderId="16" xfId="1" applyFont="1" applyFill="1" applyBorder="1" applyAlignment="1">
      <alignment horizontal="right" vertical="top" wrapText="1"/>
    </xf>
    <xf numFmtId="0" fontId="23" fillId="0" borderId="16" xfId="0" applyFont="1" applyFill="1" applyBorder="1" applyAlignment="1">
      <alignment wrapText="1"/>
    </xf>
    <xf numFmtId="49" fontId="24" fillId="0" borderId="16" xfId="0" applyNumberFormat="1" applyFont="1" applyFill="1" applyBorder="1" applyAlignment="1">
      <alignment horizontal="left" vertical="top" wrapText="1"/>
    </xf>
    <xf numFmtId="49" fontId="18" fillId="0" borderId="16" xfId="43" applyNumberFormat="1" applyFill="1" applyBorder="1" applyAlignment="1">
      <alignment horizontal="left" vertical="top" wrapText="1"/>
    </xf>
    <xf numFmtId="49" fontId="28" fillId="0" borderId="16" xfId="0" applyNumberFormat="1" applyFont="1" applyFill="1" applyBorder="1" applyAlignment="1">
      <alignment horizontal="left" vertical="top" wrapText="1"/>
    </xf>
    <xf numFmtId="43" fontId="28" fillId="0" borderId="16" xfId="1" applyFont="1" applyFill="1" applyBorder="1" applyAlignment="1">
      <alignment horizontal="right" vertical="top" wrapText="1"/>
    </xf>
    <xf numFmtId="0" fontId="16" fillId="0" borderId="16" xfId="0" applyFont="1" applyBorder="1" applyAlignment="1">
      <alignment horizontal="center" vertical="center"/>
    </xf>
    <xf numFmtId="0" fontId="29" fillId="0" borderId="16" xfId="0" applyNumberFormat="1" applyFont="1" applyFill="1" applyBorder="1" applyAlignment="1">
      <alignment horizontal="center" vertical="center" wrapText="1" readingOrder="1"/>
    </xf>
    <xf numFmtId="0" fontId="30" fillId="0" borderId="16" xfId="0" applyFont="1" applyBorder="1" applyAlignment="1">
      <alignment horizontal="center" vertical="center" wrapText="1"/>
    </xf>
    <xf numFmtId="43" fontId="0" fillId="0" borderId="16" xfId="0" applyNumberFormat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 wrapText="1" readingOrder="1"/>
    </xf>
    <xf numFmtId="0" fontId="30" fillId="0" borderId="16" xfId="0" applyFont="1" applyBorder="1" applyAlignment="1">
      <alignment horizontal="center" wrapText="1"/>
    </xf>
    <xf numFmtId="0" fontId="0" fillId="0" borderId="16" xfId="0" applyBorder="1"/>
    <xf numFmtId="43" fontId="16" fillId="0" borderId="16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 wrapText="1"/>
    </xf>
    <xf numFmtId="0" fontId="0" fillId="0" borderId="0" xfId="0" applyBorder="1"/>
    <xf numFmtId="0" fontId="16" fillId="0" borderId="16" xfId="0" applyFont="1" applyBorder="1"/>
    <xf numFmtId="43" fontId="32" fillId="0" borderId="16" xfId="0" applyNumberFormat="1" applyFont="1" applyBorder="1" applyAlignment="1">
      <alignment horizontal="center" vertical="center"/>
    </xf>
    <xf numFmtId="0" fontId="21" fillId="0" borderId="0" xfId="0" applyFont="1" applyFill="1" applyAlignment="1">
      <alignment horizontal="left" wrapText="1"/>
    </xf>
    <xf numFmtId="49" fontId="20" fillId="0" borderId="17" xfId="0" applyNumberFormat="1" applyFont="1" applyBorder="1" applyAlignment="1">
      <alignment horizontal="right" vertical="top" wrapText="1"/>
    </xf>
    <xf numFmtId="49" fontId="20" fillId="0" borderId="18" xfId="0" applyNumberFormat="1" applyFont="1" applyBorder="1" applyAlignment="1">
      <alignment horizontal="right" vertical="top" wrapText="1"/>
    </xf>
    <xf numFmtId="49" fontId="20" fillId="0" borderId="19" xfId="0" applyNumberFormat="1" applyFont="1" applyBorder="1" applyAlignment="1">
      <alignment horizontal="right" vertical="top" wrapText="1"/>
    </xf>
    <xf numFmtId="49" fontId="23" fillId="0" borderId="11" xfId="0" applyNumberFormat="1" applyFont="1" applyFill="1" applyBorder="1" applyAlignment="1">
      <alignment horizontal="left" vertical="top" wrapText="1"/>
    </xf>
    <xf numFmtId="49" fontId="23" fillId="0" borderId="12" xfId="0" applyNumberFormat="1" applyFont="1" applyFill="1" applyBorder="1" applyAlignment="1">
      <alignment horizontal="left" vertical="top" wrapText="1"/>
    </xf>
    <xf numFmtId="49" fontId="25" fillId="0" borderId="16" xfId="0" applyNumberFormat="1" applyFont="1" applyFill="1" applyBorder="1" applyAlignment="1">
      <alignment horizontal="right" vertical="top" wrapText="1"/>
    </xf>
    <xf numFmtId="49" fontId="25" fillId="0" borderId="17" xfId="0" applyNumberFormat="1" applyFont="1" applyFill="1" applyBorder="1" applyAlignment="1">
      <alignment horizontal="right" vertical="top" wrapText="1"/>
    </xf>
    <xf numFmtId="49" fontId="26" fillId="0" borderId="18" xfId="0" applyNumberFormat="1" applyFont="1" applyBorder="1" applyAlignment="1">
      <alignment horizontal="right" vertical="top" wrapText="1"/>
    </xf>
    <xf numFmtId="49" fontId="26" fillId="0" borderId="19" xfId="0" applyNumberFormat="1" applyFont="1" applyBorder="1" applyAlignment="1">
      <alignment horizontal="right" vertical="top" wrapText="1"/>
    </xf>
    <xf numFmtId="0" fontId="21" fillId="0" borderId="17" xfId="0" applyFont="1" applyFill="1" applyBorder="1" applyAlignment="1">
      <alignment horizontal="center" wrapText="1"/>
    </xf>
    <xf numFmtId="0" fontId="21" fillId="0" borderId="18" xfId="0" applyFont="1" applyFill="1" applyBorder="1" applyAlignment="1">
      <alignment horizontal="center" wrapText="1"/>
    </xf>
    <xf numFmtId="0" fontId="21" fillId="0" borderId="19" xfId="0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wrapText="1"/>
    </xf>
    <xf numFmtId="49" fontId="26" fillId="0" borderId="16" xfId="0" applyNumberFormat="1" applyFont="1" applyBorder="1" applyAlignment="1">
      <alignment horizontal="right" vertical="top" wrapText="1"/>
    </xf>
    <xf numFmtId="0" fontId="16" fillId="0" borderId="16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</cellXfs>
  <cellStyles count="45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43" builtinId="8" customBuiltin="1"/>
    <cellStyle name="Hiperlink Visitado" xfId="44" builtinId="9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L%2031130711735488000111550010000251671009230636.pdf" TargetMode="External"/><Relationship Id="rId18" Type="http://schemas.openxmlformats.org/officeDocument/2006/relationships/hyperlink" Target="P%2031130911735488000111550010000293891009388098.pdf" TargetMode="External"/><Relationship Id="rId26" Type="http://schemas.openxmlformats.org/officeDocument/2006/relationships/hyperlink" Target="X%2031131111735488000111550010000343781009562110.pdf" TargetMode="External"/><Relationship Id="rId21" Type="http://schemas.openxmlformats.org/officeDocument/2006/relationships/hyperlink" Target="S%2031131011735488000111550010000314001009456839.pdf" TargetMode="External"/><Relationship Id="rId34" Type="http://schemas.openxmlformats.org/officeDocument/2006/relationships/hyperlink" Target="FF%2031131211735488000111550010000367751009647160.pdf" TargetMode="External"/><Relationship Id="rId7" Type="http://schemas.openxmlformats.org/officeDocument/2006/relationships/hyperlink" Target="F%2031130611735488000111550010000228991009143800.pdf" TargetMode="External"/><Relationship Id="rId12" Type="http://schemas.openxmlformats.org/officeDocument/2006/relationships/hyperlink" Target="K%2031130711735488000111550010000246624009211802.pdf" TargetMode="External"/><Relationship Id="rId17" Type="http://schemas.openxmlformats.org/officeDocument/2006/relationships/hyperlink" Target="P%2031130911735488000111550010000293891009388098.pdf" TargetMode="External"/><Relationship Id="rId25" Type="http://schemas.openxmlformats.org/officeDocument/2006/relationships/hyperlink" Target="W%2031131111735488000111550010000337931009543195.pdf" TargetMode="External"/><Relationship Id="rId33" Type="http://schemas.openxmlformats.org/officeDocument/2006/relationships/hyperlink" Target="EE%2031131211735488000111550010000367741009647146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B%2031130409440889000100550010000001641000001647.pdf" TargetMode="External"/><Relationship Id="rId16" Type="http://schemas.openxmlformats.org/officeDocument/2006/relationships/hyperlink" Target="O%2031130911735488000111550010000290281009374001.pdf" TargetMode="External"/><Relationship Id="rId20" Type="http://schemas.openxmlformats.org/officeDocument/2006/relationships/hyperlink" Target="R%2031130911735488000111550010000297751009401317.pdf" TargetMode="External"/><Relationship Id="rId29" Type="http://schemas.openxmlformats.org/officeDocument/2006/relationships/hyperlink" Target="AA%2031131211735488000111550010000353701009596015.pdf" TargetMode="External"/><Relationship Id="rId1" Type="http://schemas.openxmlformats.org/officeDocument/2006/relationships/hyperlink" Target="A%2031130324571903000190550010000000951000000958.pdf" TargetMode="External"/><Relationship Id="rId6" Type="http://schemas.openxmlformats.org/officeDocument/2006/relationships/hyperlink" Target="E%2035130349228695000152550000000765751123285468.pdf" TargetMode="External"/><Relationship Id="rId11" Type="http://schemas.openxmlformats.org/officeDocument/2006/relationships/hyperlink" Target="J%2031130711735488000111550010000236511009174050.pdf" TargetMode="External"/><Relationship Id="rId24" Type="http://schemas.openxmlformats.org/officeDocument/2006/relationships/hyperlink" Target="V%2031131011735488000111550010000332381009522713.pdf" TargetMode="External"/><Relationship Id="rId32" Type="http://schemas.openxmlformats.org/officeDocument/2006/relationships/hyperlink" Target="DD%2031131211735488000111550010000365901009641515.pdf" TargetMode="External"/><Relationship Id="rId37" Type="http://schemas.openxmlformats.org/officeDocument/2006/relationships/hyperlink" Target="II%2031130709660958000183550550001027701294659029.pdf" TargetMode="External"/><Relationship Id="rId5" Type="http://schemas.openxmlformats.org/officeDocument/2006/relationships/hyperlink" Target="D%2035130349228695000152550000000757511193838215.pdf" TargetMode="External"/><Relationship Id="rId15" Type="http://schemas.openxmlformats.org/officeDocument/2006/relationships/hyperlink" Target="N%2031130711735488000111550010000259321009259314.pdf" TargetMode="External"/><Relationship Id="rId23" Type="http://schemas.openxmlformats.org/officeDocument/2006/relationships/hyperlink" Target="U%2031131011735488000111550010000328024009507323.pdf" TargetMode="External"/><Relationship Id="rId28" Type="http://schemas.openxmlformats.org/officeDocument/2006/relationships/hyperlink" Target="Z%2031131111735488000111550010000351744009589840.pdf" TargetMode="External"/><Relationship Id="rId36" Type="http://schemas.openxmlformats.org/officeDocument/2006/relationships/hyperlink" Target="HH%2031130609660958000183550550000985751423793264.pdf" TargetMode="External"/><Relationship Id="rId10" Type="http://schemas.openxmlformats.org/officeDocument/2006/relationships/hyperlink" Target="I%2031130611735488000111550010000231691009155369.pdf" TargetMode="External"/><Relationship Id="rId19" Type="http://schemas.openxmlformats.org/officeDocument/2006/relationships/hyperlink" Target="Q%2031130911735488000111550010000296441009397008.pdf" TargetMode="External"/><Relationship Id="rId31" Type="http://schemas.openxmlformats.org/officeDocument/2006/relationships/hyperlink" Target="CC%2031131211735488000111550010000359654009617648.pdf" TargetMode="External"/><Relationship Id="rId4" Type="http://schemas.openxmlformats.org/officeDocument/2006/relationships/hyperlink" Target="D%2035130349228695000152550000000757511193838215.pdf" TargetMode="External"/><Relationship Id="rId9" Type="http://schemas.openxmlformats.org/officeDocument/2006/relationships/hyperlink" Target="H%2031130611735488000111550010000231081009151554.pdf" TargetMode="External"/><Relationship Id="rId14" Type="http://schemas.openxmlformats.org/officeDocument/2006/relationships/hyperlink" Target="M%2031130711735488000111550010000253921009239769.pdf" TargetMode="External"/><Relationship Id="rId22" Type="http://schemas.openxmlformats.org/officeDocument/2006/relationships/hyperlink" Target="T%2031131011735488000111550010000325371009497462.pdf" TargetMode="External"/><Relationship Id="rId27" Type="http://schemas.openxmlformats.org/officeDocument/2006/relationships/hyperlink" Target="Y%2031131111735488000111550010000343981009563128.pdf" TargetMode="External"/><Relationship Id="rId30" Type="http://schemas.openxmlformats.org/officeDocument/2006/relationships/hyperlink" Target="BB%2031131211735488000111550010000358281009612553.pdf" TargetMode="External"/><Relationship Id="rId35" Type="http://schemas.openxmlformats.org/officeDocument/2006/relationships/hyperlink" Target="GG%2031130414842681000140550010000002261275596157.pdf" TargetMode="External"/><Relationship Id="rId8" Type="http://schemas.openxmlformats.org/officeDocument/2006/relationships/hyperlink" Target="G%2031130611735488000111550010000229341009145103.pdf" TargetMode="External"/><Relationship Id="rId3" Type="http://schemas.openxmlformats.org/officeDocument/2006/relationships/hyperlink" Target="C%2031130325321902000150550010000002921000002925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L%2031130711735488000111550010000251671009230636.pdf" TargetMode="External"/><Relationship Id="rId18" Type="http://schemas.openxmlformats.org/officeDocument/2006/relationships/hyperlink" Target="P%2031130911735488000111550010000293891009388098.pdf" TargetMode="External"/><Relationship Id="rId26" Type="http://schemas.openxmlformats.org/officeDocument/2006/relationships/hyperlink" Target="X%2031131111735488000111550010000343781009562110.pdf" TargetMode="External"/><Relationship Id="rId21" Type="http://schemas.openxmlformats.org/officeDocument/2006/relationships/hyperlink" Target="S%2031131011735488000111550010000314001009456839.pdf" TargetMode="External"/><Relationship Id="rId34" Type="http://schemas.openxmlformats.org/officeDocument/2006/relationships/hyperlink" Target="FF%2031131211735488000111550010000367751009647160.pdf" TargetMode="External"/><Relationship Id="rId7" Type="http://schemas.openxmlformats.org/officeDocument/2006/relationships/hyperlink" Target="F%2031130611735488000111550010000228991009143800.pdf" TargetMode="External"/><Relationship Id="rId12" Type="http://schemas.openxmlformats.org/officeDocument/2006/relationships/hyperlink" Target="K%2031130711735488000111550010000246624009211802.pdf" TargetMode="External"/><Relationship Id="rId17" Type="http://schemas.openxmlformats.org/officeDocument/2006/relationships/hyperlink" Target="P%2031130911735488000111550010000293891009388098.pdf" TargetMode="External"/><Relationship Id="rId25" Type="http://schemas.openxmlformats.org/officeDocument/2006/relationships/hyperlink" Target="W%2031131111735488000111550010000337931009543195.pdf" TargetMode="External"/><Relationship Id="rId33" Type="http://schemas.openxmlformats.org/officeDocument/2006/relationships/hyperlink" Target="EE%2031131211735488000111550010000367741009647146.pdf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B%2031130409440889000100550010000001641000001647.pdf" TargetMode="External"/><Relationship Id="rId16" Type="http://schemas.openxmlformats.org/officeDocument/2006/relationships/hyperlink" Target="O%2031130911735488000111550010000290281009374001.pdf" TargetMode="External"/><Relationship Id="rId20" Type="http://schemas.openxmlformats.org/officeDocument/2006/relationships/hyperlink" Target="R%2031130911735488000111550010000297751009401317.pdf" TargetMode="External"/><Relationship Id="rId29" Type="http://schemas.openxmlformats.org/officeDocument/2006/relationships/hyperlink" Target="AA%2031131211735488000111550010000353701009596015.pdf" TargetMode="External"/><Relationship Id="rId1" Type="http://schemas.openxmlformats.org/officeDocument/2006/relationships/hyperlink" Target="A%2031130324571903000190550010000000951000000958.pdf" TargetMode="External"/><Relationship Id="rId6" Type="http://schemas.openxmlformats.org/officeDocument/2006/relationships/hyperlink" Target="E%2035130349228695000152550000000765751123285468.pdf" TargetMode="External"/><Relationship Id="rId11" Type="http://schemas.openxmlformats.org/officeDocument/2006/relationships/hyperlink" Target="J%2031130711735488000111550010000236511009174050.pdf" TargetMode="External"/><Relationship Id="rId24" Type="http://schemas.openxmlformats.org/officeDocument/2006/relationships/hyperlink" Target="V%2031131011735488000111550010000332381009522713.pdf" TargetMode="External"/><Relationship Id="rId32" Type="http://schemas.openxmlformats.org/officeDocument/2006/relationships/hyperlink" Target="DD%2031131211735488000111550010000365901009641515.pdf" TargetMode="External"/><Relationship Id="rId37" Type="http://schemas.openxmlformats.org/officeDocument/2006/relationships/hyperlink" Target="II%2031130709660958000183550550001027701294659029.pdf" TargetMode="External"/><Relationship Id="rId5" Type="http://schemas.openxmlformats.org/officeDocument/2006/relationships/hyperlink" Target="D%2035130349228695000152550000000757511193838215.pdf" TargetMode="External"/><Relationship Id="rId15" Type="http://schemas.openxmlformats.org/officeDocument/2006/relationships/hyperlink" Target="N%2031130711735488000111550010000259321009259314.pdf" TargetMode="External"/><Relationship Id="rId23" Type="http://schemas.openxmlformats.org/officeDocument/2006/relationships/hyperlink" Target="U%2031131011735488000111550010000328024009507323.pdf" TargetMode="External"/><Relationship Id="rId28" Type="http://schemas.openxmlformats.org/officeDocument/2006/relationships/hyperlink" Target="Z%2031131111735488000111550010000351744009589840.pdf" TargetMode="External"/><Relationship Id="rId36" Type="http://schemas.openxmlformats.org/officeDocument/2006/relationships/hyperlink" Target="HH%2031130609660958000183550550000985751423793264.pdf" TargetMode="External"/><Relationship Id="rId10" Type="http://schemas.openxmlformats.org/officeDocument/2006/relationships/hyperlink" Target="I%2031130611735488000111550010000231691009155369.pdf" TargetMode="External"/><Relationship Id="rId19" Type="http://schemas.openxmlformats.org/officeDocument/2006/relationships/hyperlink" Target="Q%2031130911735488000111550010000296441009397008.pdf" TargetMode="External"/><Relationship Id="rId31" Type="http://schemas.openxmlformats.org/officeDocument/2006/relationships/hyperlink" Target="CC%2031131211735488000111550010000359654009617648.pdf" TargetMode="External"/><Relationship Id="rId4" Type="http://schemas.openxmlformats.org/officeDocument/2006/relationships/hyperlink" Target="D%2035130349228695000152550000000757511193838215.pdf" TargetMode="External"/><Relationship Id="rId9" Type="http://schemas.openxmlformats.org/officeDocument/2006/relationships/hyperlink" Target="H%2031130611735488000111550010000231081009151554.pdf" TargetMode="External"/><Relationship Id="rId14" Type="http://schemas.openxmlformats.org/officeDocument/2006/relationships/hyperlink" Target="M%2031130711735488000111550010000253921009239769.pdf" TargetMode="External"/><Relationship Id="rId22" Type="http://schemas.openxmlformats.org/officeDocument/2006/relationships/hyperlink" Target="T%2031131011735488000111550010000325371009497462.pdf" TargetMode="External"/><Relationship Id="rId27" Type="http://schemas.openxmlformats.org/officeDocument/2006/relationships/hyperlink" Target="Y%2031131111735488000111550010000343981009563128.pdf" TargetMode="External"/><Relationship Id="rId30" Type="http://schemas.openxmlformats.org/officeDocument/2006/relationships/hyperlink" Target="BB%2031131211735488000111550010000358281009612553.pdf" TargetMode="External"/><Relationship Id="rId35" Type="http://schemas.openxmlformats.org/officeDocument/2006/relationships/hyperlink" Target="GG%2031130414842681000140550010000002261275596157.pdf" TargetMode="External"/><Relationship Id="rId8" Type="http://schemas.openxmlformats.org/officeDocument/2006/relationships/hyperlink" Target="G%2031130611735488000111550010000229341009145103.pdf" TargetMode="External"/><Relationship Id="rId3" Type="http://schemas.openxmlformats.org/officeDocument/2006/relationships/hyperlink" Target="C%20311303253219020001505500100000029210000029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II%2031130709660958000183550550001027701294659029.pdf" TargetMode="External"/><Relationship Id="rId2" Type="http://schemas.openxmlformats.org/officeDocument/2006/relationships/hyperlink" Target="HH%2031130609660958000183550550000985751423793264.pdf" TargetMode="External"/><Relationship Id="rId1" Type="http://schemas.openxmlformats.org/officeDocument/2006/relationships/hyperlink" Target="AA%2031131211735488000111550010000353701009596015.pdf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D108"/>
  <sheetViews>
    <sheetView showGridLines="0" tabSelected="1" workbookViewId="0">
      <selection activeCell="A2" sqref="A2"/>
    </sheetView>
  </sheetViews>
  <sheetFormatPr defaultRowHeight="11.25" x14ac:dyDescent="0.2"/>
  <cols>
    <col min="1" max="1" width="6" style="1" customWidth="1"/>
    <col min="2" max="2" width="34" style="1" bestFit="1" customWidth="1"/>
    <col min="3" max="3" width="13.140625" style="1" customWidth="1"/>
    <col min="4" max="4" width="25.42578125" style="1" customWidth="1"/>
    <col min="5" max="5" width="4.7109375" style="1" customWidth="1"/>
    <col min="6" max="6" width="3.42578125" style="1" customWidth="1"/>
    <col min="7" max="7" width="4.42578125" style="1" customWidth="1"/>
    <col min="8" max="8" width="4" style="1" customWidth="1"/>
    <col min="9" max="9" width="4.5703125" style="1" customWidth="1"/>
    <col min="10" max="10" width="5.7109375" style="1" customWidth="1"/>
    <col min="11" max="11" width="6.28515625" style="1" customWidth="1"/>
    <col min="12" max="12" width="38.85546875" style="1" customWidth="1"/>
    <col min="13" max="13" width="9.85546875" style="1" customWidth="1"/>
    <col min="14" max="14" width="9.140625" style="24" customWidth="1"/>
    <col min="15" max="15" width="6.85546875" style="1" customWidth="1"/>
    <col min="16" max="16" width="22.42578125" style="1" customWidth="1"/>
    <col min="17" max="17" width="12.140625" style="1" bestFit="1" customWidth="1"/>
    <col min="18" max="18" width="12.7109375" style="1" customWidth="1"/>
    <col min="19" max="19" width="28.5703125" style="1" customWidth="1"/>
    <col min="20" max="20" width="3.5703125" style="1" customWidth="1"/>
    <col min="21" max="22" width="3" style="1" customWidth="1"/>
    <col min="23" max="23" width="5.7109375" style="1" customWidth="1"/>
    <col min="24" max="24" width="7" style="1" customWidth="1"/>
    <col min="25" max="26" width="8.7109375" style="24" customWidth="1"/>
    <col min="27" max="27" width="9.42578125" style="24" customWidth="1"/>
    <col min="28" max="28" width="9.85546875" style="24" customWidth="1"/>
    <col min="29" max="29" width="9.7109375" style="24" customWidth="1"/>
    <col min="30" max="30" width="8.28515625" style="1" customWidth="1"/>
    <col min="31" max="31" width="12.42578125" style="1" customWidth="1"/>
    <col min="32" max="32" width="12.85546875" style="1" customWidth="1"/>
    <col min="33" max="16384" width="9.140625" style="1"/>
  </cols>
  <sheetData>
    <row r="1" spans="1:56" ht="12.75" customHeight="1" thickBot="1" x14ac:dyDescent="0.25">
      <c r="A1" s="65" t="s">
        <v>460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ht="23.25" thickBot="1" x14ac:dyDescent="0.25">
      <c r="A2" s="8" t="s">
        <v>0</v>
      </c>
      <c r="B2" s="45">
        <v>2013</v>
      </c>
      <c r="C2" s="9" t="s">
        <v>1</v>
      </c>
      <c r="D2" s="69" t="s">
        <v>386</v>
      </c>
      <c r="E2" s="70"/>
      <c r="F2" s="70"/>
      <c r="G2" s="70"/>
      <c r="H2" s="70"/>
      <c r="I2" s="70"/>
      <c r="J2" s="70"/>
      <c r="K2" s="70"/>
      <c r="L2" s="70"/>
      <c r="M2" s="10"/>
      <c r="N2" s="20"/>
      <c r="O2" s="10"/>
      <c r="P2" s="10"/>
      <c r="Q2" s="10"/>
      <c r="R2" s="10"/>
      <c r="S2" s="10"/>
      <c r="T2" s="10"/>
      <c r="U2" s="10"/>
      <c r="V2" s="10"/>
      <c r="W2" s="10"/>
      <c r="X2" s="10"/>
      <c r="Y2" s="20"/>
      <c r="Z2" s="20"/>
      <c r="AA2" s="20"/>
      <c r="AB2" s="20"/>
      <c r="AC2" s="20"/>
      <c r="AD2" s="11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ht="89.25" customHeight="1" thickBot="1" x14ac:dyDescent="0.2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7" t="s">
        <v>387</v>
      </c>
      <c r="K3" s="12" t="s">
        <v>11</v>
      </c>
      <c r="L3" s="13" t="s">
        <v>12</v>
      </c>
      <c r="M3" s="12" t="s">
        <v>13</v>
      </c>
      <c r="N3" s="21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2" t="s">
        <v>20</v>
      </c>
      <c r="U3" s="12" t="s">
        <v>21</v>
      </c>
      <c r="V3" s="12" t="s">
        <v>22</v>
      </c>
      <c r="W3" s="13" t="s">
        <v>23</v>
      </c>
      <c r="X3" s="12" t="s">
        <v>24</v>
      </c>
      <c r="Y3" s="21" t="s">
        <v>25</v>
      </c>
      <c r="Z3" s="21" t="s">
        <v>26</v>
      </c>
      <c r="AA3" s="21" t="s">
        <v>27</v>
      </c>
      <c r="AB3" s="21" t="s">
        <v>28</v>
      </c>
      <c r="AC3" s="21" t="s">
        <v>29</v>
      </c>
      <c r="AD3" s="14" t="s">
        <v>30</v>
      </c>
      <c r="AE3" s="7" t="s">
        <v>421</v>
      </c>
      <c r="AF3" s="7" t="s">
        <v>422</v>
      </c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23.25" thickBot="1" x14ac:dyDescent="0.25">
      <c r="A4" s="15" t="s">
        <v>31</v>
      </c>
      <c r="B4" s="15" t="s">
        <v>32</v>
      </c>
      <c r="C4" s="15" t="s">
        <v>33</v>
      </c>
      <c r="D4" s="15" t="s">
        <v>34</v>
      </c>
      <c r="E4" s="15" t="s">
        <v>35</v>
      </c>
      <c r="F4" s="15" t="s">
        <v>35</v>
      </c>
      <c r="G4" s="15" t="s">
        <v>36</v>
      </c>
      <c r="H4" s="15" t="s">
        <v>37</v>
      </c>
      <c r="I4" s="15" t="s">
        <v>38</v>
      </c>
      <c r="J4" s="29" t="s">
        <v>388</v>
      </c>
      <c r="K4" s="15" t="s">
        <v>39</v>
      </c>
      <c r="L4" s="28" t="s">
        <v>40</v>
      </c>
      <c r="M4" s="16">
        <v>41334</v>
      </c>
      <c r="N4" s="22">
        <v>2349.1</v>
      </c>
      <c r="O4" s="18">
        <v>12</v>
      </c>
      <c r="P4" s="15" t="s">
        <v>41</v>
      </c>
      <c r="Q4" s="15" t="s">
        <v>42</v>
      </c>
      <c r="R4" s="15" t="s">
        <v>43</v>
      </c>
      <c r="S4" s="15" t="s">
        <v>44</v>
      </c>
      <c r="T4" s="15" t="s">
        <v>35</v>
      </c>
      <c r="U4" s="15" t="s">
        <v>35</v>
      </c>
      <c r="V4" s="15" t="s">
        <v>35</v>
      </c>
      <c r="W4" s="17">
        <v>18</v>
      </c>
      <c r="X4" s="17">
        <v>2</v>
      </c>
      <c r="Y4" s="22">
        <v>82.5</v>
      </c>
      <c r="Z4" s="22">
        <v>35.83</v>
      </c>
      <c r="AA4" s="22">
        <v>165</v>
      </c>
      <c r="AB4" s="22">
        <v>71.66</v>
      </c>
      <c r="AC4" s="22">
        <v>93.34</v>
      </c>
      <c r="AD4" s="19">
        <v>130.25397711414999</v>
      </c>
      <c r="AE4" s="22">
        <v>93.34</v>
      </c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12" thickBot="1" x14ac:dyDescent="0.25">
      <c r="A5" s="71" t="s">
        <v>423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32">
        <v>93.34</v>
      </c>
      <c r="AD5" s="37"/>
      <c r="AE5" s="38">
        <v>93.34</v>
      </c>
      <c r="AF5" s="39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23.25" thickBot="1" x14ac:dyDescent="0.25">
      <c r="A6" s="15" t="s">
        <v>31</v>
      </c>
      <c r="B6" s="15" t="s">
        <v>32</v>
      </c>
      <c r="C6" s="15" t="s">
        <v>45</v>
      </c>
      <c r="D6" s="15" t="s">
        <v>46</v>
      </c>
      <c r="E6" s="15" t="s">
        <v>35</v>
      </c>
      <c r="F6" s="15" t="s">
        <v>35</v>
      </c>
      <c r="G6" s="15" t="s">
        <v>36</v>
      </c>
      <c r="H6" s="15" t="s">
        <v>37</v>
      </c>
      <c r="I6" s="15" t="s">
        <v>38</v>
      </c>
      <c r="J6" s="29" t="s">
        <v>389</v>
      </c>
      <c r="K6" s="15" t="s">
        <v>47</v>
      </c>
      <c r="L6" s="28" t="s">
        <v>48</v>
      </c>
      <c r="M6" s="16">
        <v>41367</v>
      </c>
      <c r="N6" s="22">
        <v>7427.96</v>
      </c>
      <c r="O6" s="18">
        <v>6</v>
      </c>
      <c r="P6" s="15" t="s">
        <v>49</v>
      </c>
      <c r="Q6" s="15" t="s">
        <v>50</v>
      </c>
      <c r="R6" s="15" t="s">
        <v>51</v>
      </c>
      <c r="S6" s="15" t="s">
        <v>52</v>
      </c>
      <c r="T6" s="15" t="s">
        <v>35</v>
      </c>
      <c r="U6" s="15" t="s">
        <v>35</v>
      </c>
      <c r="V6" s="15" t="s">
        <v>35</v>
      </c>
      <c r="W6" s="17">
        <v>18</v>
      </c>
      <c r="X6" s="17">
        <v>10</v>
      </c>
      <c r="Y6" s="22">
        <v>49.95</v>
      </c>
      <c r="Z6" s="22">
        <v>40.6</v>
      </c>
      <c r="AA6" s="22">
        <v>499.5</v>
      </c>
      <c r="AB6" s="22">
        <v>406</v>
      </c>
      <c r="AC6" s="22">
        <v>93.5</v>
      </c>
      <c r="AD6" s="19">
        <v>23.029556650246299</v>
      </c>
      <c r="AE6" s="22">
        <v>93.5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23.25" thickBot="1" x14ac:dyDescent="0.25">
      <c r="A7" s="2" t="s">
        <v>31</v>
      </c>
      <c r="B7" s="2" t="s">
        <v>32</v>
      </c>
      <c r="C7" s="2" t="s">
        <v>45</v>
      </c>
      <c r="D7" s="2" t="s">
        <v>46</v>
      </c>
      <c r="E7" s="2" t="s">
        <v>35</v>
      </c>
      <c r="F7" s="2" t="s">
        <v>35</v>
      </c>
      <c r="G7" s="2" t="s">
        <v>36</v>
      </c>
      <c r="H7" s="2" t="s">
        <v>37</v>
      </c>
      <c r="I7" s="2" t="s">
        <v>38</v>
      </c>
      <c r="J7" s="29" t="s">
        <v>389</v>
      </c>
      <c r="K7" s="2" t="s">
        <v>47</v>
      </c>
      <c r="L7" s="31" t="s">
        <v>48</v>
      </c>
      <c r="M7" s="3">
        <v>41367</v>
      </c>
      <c r="N7" s="23">
        <v>7427.96</v>
      </c>
      <c r="O7" s="5">
        <v>9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35</v>
      </c>
      <c r="U7" s="2" t="s">
        <v>35</v>
      </c>
      <c r="V7" s="2" t="s">
        <v>35</v>
      </c>
      <c r="W7" s="4">
        <v>18</v>
      </c>
      <c r="X7" s="4">
        <v>10</v>
      </c>
      <c r="Y7" s="23">
        <v>26.78</v>
      </c>
      <c r="Z7" s="23">
        <v>15.06</v>
      </c>
      <c r="AA7" s="23">
        <v>267.8</v>
      </c>
      <c r="AB7" s="23">
        <v>150.6</v>
      </c>
      <c r="AC7" s="23">
        <v>117.2</v>
      </c>
      <c r="AD7" s="6">
        <v>77.822045152722396</v>
      </c>
      <c r="AE7" s="23">
        <v>117.2</v>
      </c>
    </row>
    <row r="8" spans="1:56" ht="23.25" thickBot="1" x14ac:dyDescent="0.25">
      <c r="A8" s="2" t="s">
        <v>31</v>
      </c>
      <c r="B8" s="2" t="s">
        <v>32</v>
      </c>
      <c r="C8" s="2" t="s">
        <v>45</v>
      </c>
      <c r="D8" s="2" t="s">
        <v>46</v>
      </c>
      <c r="E8" s="2" t="s">
        <v>35</v>
      </c>
      <c r="F8" s="2" t="s">
        <v>35</v>
      </c>
      <c r="G8" s="2" t="s">
        <v>36</v>
      </c>
      <c r="H8" s="2" t="s">
        <v>37</v>
      </c>
      <c r="I8" s="2" t="s">
        <v>38</v>
      </c>
      <c r="J8" s="29" t="s">
        <v>389</v>
      </c>
      <c r="K8" s="2" t="s">
        <v>47</v>
      </c>
      <c r="L8" s="31" t="s">
        <v>48</v>
      </c>
      <c r="M8" s="3">
        <v>41367</v>
      </c>
      <c r="N8" s="23">
        <v>7427.96</v>
      </c>
      <c r="O8" s="5">
        <v>3</v>
      </c>
      <c r="P8" s="2" t="s">
        <v>57</v>
      </c>
      <c r="Q8" s="2" t="s">
        <v>58</v>
      </c>
      <c r="R8" s="2" t="s">
        <v>59</v>
      </c>
      <c r="S8" s="2" t="s">
        <v>60</v>
      </c>
      <c r="T8" s="2" t="s">
        <v>35</v>
      </c>
      <c r="U8" s="2" t="s">
        <v>35</v>
      </c>
      <c r="V8" s="2" t="s">
        <v>35</v>
      </c>
      <c r="W8" s="4">
        <v>18</v>
      </c>
      <c r="X8" s="4">
        <v>3</v>
      </c>
      <c r="Y8" s="23">
        <v>352.84</v>
      </c>
      <c r="Z8" s="23">
        <v>298.08999999999997</v>
      </c>
      <c r="AA8" s="23">
        <v>1058.52</v>
      </c>
      <c r="AB8" s="23">
        <v>894.27</v>
      </c>
      <c r="AC8" s="23">
        <v>164.25</v>
      </c>
      <c r="AD8" s="6">
        <v>18.366936160220099</v>
      </c>
      <c r="AE8" s="23">
        <v>164.25</v>
      </c>
    </row>
    <row r="9" spans="1:56" ht="23.25" thickBot="1" x14ac:dyDescent="0.25">
      <c r="A9" s="2" t="s">
        <v>31</v>
      </c>
      <c r="B9" s="2" t="s">
        <v>32</v>
      </c>
      <c r="C9" s="2" t="s">
        <v>45</v>
      </c>
      <c r="D9" s="2" t="s">
        <v>46</v>
      </c>
      <c r="E9" s="2" t="s">
        <v>35</v>
      </c>
      <c r="F9" s="2" t="s">
        <v>35</v>
      </c>
      <c r="G9" s="2" t="s">
        <v>36</v>
      </c>
      <c r="H9" s="2" t="s">
        <v>37</v>
      </c>
      <c r="I9" s="2" t="s">
        <v>38</v>
      </c>
      <c r="J9" s="29" t="s">
        <v>389</v>
      </c>
      <c r="K9" s="2" t="s">
        <v>47</v>
      </c>
      <c r="L9" s="31" t="s">
        <v>48</v>
      </c>
      <c r="M9" s="3">
        <v>41367</v>
      </c>
      <c r="N9" s="23">
        <v>7427.96</v>
      </c>
      <c r="O9" s="5">
        <v>4</v>
      </c>
      <c r="P9" s="2" t="s">
        <v>61</v>
      </c>
      <c r="Q9" s="2" t="s">
        <v>62</v>
      </c>
      <c r="R9" s="2" t="s">
        <v>63</v>
      </c>
      <c r="S9" s="2" t="s">
        <v>64</v>
      </c>
      <c r="T9" s="2" t="s">
        <v>35</v>
      </c>
      <c r="U9" s="2" t="s">
        <v>35</v>
      </c>
      <c r="V9" s="2" t="s">
        <v>35</v>
      </c>
      <c r="W9" s="4">
        <v>18</v>
      </c>
      <c r="X9" s="4">
        <v>10</v>
      </c>
      <c r="Y9" s="23">
        <v>99</v>
      </c>
      <c r="Z9" s="23">
        <v>80.459999999999994</v>
      </c>
      <c r="AA9" s="23">
        <v>990</v>
      </c>
      <c r="AB9" s="23">
        <v>804.6</v>
      </c>
      <c r="AC9" s="23">
        <v>185.4</v>
      </c>
      <c r="AD9" s="6">
        <v>23.042505592841199</v>
      </c>
      <c r="AE9" s="23">
        <v>185.4</v>
      </c>
    </row>
    <row r="10" spans="1:56" ht="23.25" thickBot="1" x14ac:dyDescent="0.25">
      <c r="A10" s="2" t="s">
        <v>31</v>
      </c>
      <c r="B10" s="2" t="s">
        <v>32</v>
      </c>
      <c r="C10" s="2" t="s">
        <v>45</v>
      </c>
      <c r="D10" s="2" t="s">
        <v>46</v>
      </c>
      <c r="E10" s="2" t="s">
        <v>35</v>
      </c>
      <c r="F10" s="2" t="s">
        <v>35</v>
      </c>
      <c r="G10" s="2" t="s">
        <v>36</v>
      </c>
      <c r="H10" s="2" t="s">
        <v>37</v>
      </c>
      <c r="I10" s="2" t="s">
        <v>38</v>
      </c>
      <c r="J10" s="29" t="s">
        <v>389</v>
      </c>
      <c r="K10" s="2" t="s">
        <v>47</v>
      </c>
      <c r="L10" s="31" t="s">
        <v>48</v>
      </c>
      <c r="M10" s="3">
        <v>41367</v>
      </c>
      <c r="N10" s="23">
        <v>7427.96</v>
      </c>
      <c r="O10" s="5">
        <v>15</v>
      </c>
      <c r="P10" s="2" t="s">
        <v>65</v>
      </c>
      <c r="Q10" s="2" t="s">
        <v>66</v>
      </c>
      <c r="R10" s="2" t="s">
        <v>67</v>
      </c>
      <c r="S10" s="2" t="s">
        <v>68</v>
      </c>
      <c r="T10" s="2" t="s">
        <v>35</v>
      </c>
      <c r="U10" s="2" t="s">
        <v>35</v>
      </c>
      <c r="V10" s="2" t="s">
        <v>35</v>
      </c>
      <c r="W10" s="4">
        <v>18</v>
      </c>
      <c r="X10" s="4">
        <v>5</v>
      </c>
      <c r="Y10" s="23">
        <v>99</v>
      </c>
      <c r="Z10" s="23">
        <v>44.8</v>
      </c>
      <c r="AA10" s="23">
        <v>495</v>
      </c>
      <c r="AB10" s="23">
        <v>224</v>
      </c>
      <c r="AC10" s="23">
        <v>271</v>
      </c>
      <c r="AD10" s="6">
        <v>120.982142857143</v>
      </c>
      <c r="AE10" s="23">
        <v>271</v>
      </c>
    </row>
    <row r="11" spans="1:56" ht="12" thickBot="1" x14ac:dyDescent="0.25">
      <c r="A11" s="71" t="s">
        <v>424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33">
        <f>SUM(AC6:AC10)</f>
        <v>831.35</v>
      </c>
      <c r="AD11" s="40"/>
      <c r="AE11" s="42">
        <f>SUM(AE6:AE10)</f>
        <v>831.35</v>
      </c>
      <c r="AF11" s="41"/>
    </row>
    <row r="12" spans="1:56" ht="23.25" thickBot="1" x14ac:dyDescent="0.25">
      <c r="A12" s="2" t="s">
        <v>31</v>
      </c>
      <c r="B12" s="2" t="s">
        <v>32</v>
      </c>
      <c r="C12" s="2" t="s">
        <v>72</v>
      </c>
      <c r="D12" s="2" t="s">
        <v>73</v>
      </c>
      <c r="E12" s="2" t="s">
        <v>35</v>
      </c>
      <c r="F12" s="2" t="s">
        <v>35</v>
      </c>
      <c r="G12" s="2" t="s">
        <v>36</v>
      </c>
      <c r="H12" s="2" t="s">
        <v>37</v>
      </c>
      <c r="I12" s="2" t="s">
        <v>38</v>
      </c>
      <c r="J12" s="30" t="s">
        <v>390</v>
      </c>
      <c r="K12" s="2" t="s">
        <v>74</v>
      </c>
      <c r="L12" s="31" t="s">
        <v>75</v>
      </c>
      <c r="M12" s="3">
        <v>41338</v>
      </c>
      <c r="N12" s="23">
        <v>40114</v>
      </c>
      <c r="O12" s="5">
        <v>13</v>
      </c>
      <c r="P12" s="2" t="s">
        <v>76</v>
      </c>
      <c r="Q12" s="2" t="s">
        <v>77</v>
      </c>
      <c r="R12" s="2" t="s">
        <v>78</v>
      </c>
      <c r="S12" s="2" t="s">
        <v>79</v>
      </c>
      <c r="T12" s="2" t="s">
        <v>35</v>
      </c>
      <c r="U12" s="2" t="s">
        <v>35</v>
      </c>
      <c r="V12" s="2" t="s">
        <v>35</v>
      </c>
      <c r="W12" s="4">
        <v>12</v>
      </c>
      <c r="X12" s="4">
        <v>10</v>
      </c>
      <c r="Y12" s="23">
        <v>30</v>
      </c>
      <c r="Z12" s="23">
        <v>14.87</v>
      </c>
      <c r="AA12" s="23">
        <v>300</v>
      </c>
      <c r="AB12" s="23">
        <v>148.69999999999999</v>
      </c>
      <c r="AC12" s="23">
        <v>151.30000000000001</v>
      </c>
      <c r="AD12" s="6">
        <v>101.748486886348</v>
      </c>
      <c r="AE12" s="23">
        <v>151.30000000000001</v>
      </c>
    </row>
    <row r="13" spans="1:56" ht="23.25" thickBot="1" x14ac:dyDescent="0.25">
      <c r="A13" s="2" t="s">
        <v>31</v>
      </c>
      <c r="B13" s="2" t="s">
        <v>32</v>
      </c>
      <c r="C13" s="2" t="s">
        <v>72</v>
      </c>
      <c r="D13" s="2" t="s">
        <v>73</v>
      </c>
      <c r="E13" s="2" t="s">
        <v>35</v>
      </c>
      <c r="F13" s="2" t="s">
        <v>35</v>
      </c>
      <c r="G13" s="2" t="s">
        <v>36</v>
      </c>
      <c r="H13" s="2" t="s">
        <v>37</v>
      </c>
      <c r="I13" s="2" t="s">
        <v>38</v>
      </c>
      <c r="J13" s="30" t="s">
        <v>390</v>
      </c>
      <c r="K13" s="2" t="s">
        <v>74</v>
      </c>
      <c r="L13" s="31" t="s">
        <v>75</v>
      </c>
      <c r="M13" s="3">
        <v>41338</v>
      </c>
      <c r="N13" s="23">
        <v>40114</v>
      </c>
      <c r="O13" s="5">
        <v>16</v>
      </c>
      <c r="P13" s="2" t="s">
        <v>80</v>
      </c>
      <c r="Q13" s="2" t="s">
        <v>81</v>
      </c>
      <c r="R13" s="2" t="s">
        <v>82</v>
      </c>
      <c r="S13" s="2" t="s">
        <v>83</v>
      </c>
      <c r="T13" s="2" t="s">
        <v>35</v>
      </c>
      <c r="U13" s="2" t="s">
        <v>35</v>
      </c>
      <c r="V13" s="2" t="s">
        <v>35</v>
      </c>
      <c r="W13" s="4">
        <v>18</v>
      </c>
      <c r="X13" s="4">
        <v>18</v>
      </c>
      <c r="Y13" s="23">
        <v>105</v>
      </c>
      <c r="Z13" s="23">
        <v>95.57</v>
      </c>
      <c r="AA13" s="23">
        <v>1890</v>
      </c>
      <c r="AB13" s="23">
        <v>1720.26</v>
      </c>
      <c r="AC13" s="23">
        <v>169.74</v>
      </c>
      <c r="AD13" s="6">
        <v>9.8671131108088304</v>
      </c>
      <c r="AE13" s="23">
        <v>169.74</v>
      </c>
    </row>
    <row r="14" spans="1:56" ht="23.25" thickBot="1" x14ac:dyDescent="0.25">
      <c r="A14" s="2" t="s">
        <v>31</v>
      </c>
      <c r="B14" s="2" t="s">
        <v>32</v>
      </c>
      <c r="C14" s="2" t="s">
        <v>72</v>
      </c>
      <c r="D14" s="2" t="s">
        <v>73</v>
      </c>
      <c r="E14" s="2" t="s">
        <v>35</v>
      </c>
      <c r="F14" s="2" t="s">
        <v>35</v>
      </c>
      <c r="G14" s="2" t="s">
        <v>36</v>
      </c>
      <c r="H14" s="2" t="s">
        <v>37</v>
      </c>
      <c r="I14" s="2" t="s">
        <v>38</v>
      </c>
      <c r="J14" s="30" t="s">
        <v>390</v>
      </c>
      <c r="K14" s="2" t="s">
        <v>74</v>
      </c>
      <c r="L14" s="31" t="s">
        <v>75</v>
      </c>
      <c r="M14" s="3">
        <v>41338</v>
      </c>
      <c r="N14" s="23">
        <v>40114</v>
      </c>
      <c r="O14" s="5">
        <v>12</v>
      </c>
      <c r="P14" s="2" t="s">
        <v>84</v>
      </c>
      <c r="Q14" s="2" t="s">
        <v>85</v>
      </c>
      <c r="R14" s="2" t="s">
        <v>84</v>
      </c>
      <c r="S14" s="2" t="s">
        <v>86</v>
      </c>
      <c r="T14" s="2" t="s">
        <v>35</v>
      </c>
      <c r="U14" s="2" t="s">
        <v>87</v>
      </c>
      <c r="V14" s="2" t="s">
        <v>87</v>
      </c>
      <c r="W14" s="4">
        <v>0</v>
      </c>
      <c r="X14" s="4">
        <v>27</v>
      </c>
      <c r="Y14" s="23">
        <v>69</v>
      </c>
      <c r="Z14" s="23">
        <v>29.27</v>
      </c>
      <c r="AA14" s="23">
        <v>1863</v>
      </c>
      <c r="AB14" s="23">
        <v>790.29</v>
      </c>
      <c r="AC14" s="23">
        <v>1072.71</v>
      </c>
      <c r="AD14" s="6">
        <v>135.73624871882399</v>
      </c>
      <c r="AE14" s="23">
        <v>1072.71</v>
      </c>
    </row>
    <row r="15" spans="1:56" ht="12" thickBot="1" x14ac:dyDescent="0.25">
      <c r="A15" s="71" t="s">
        <v>425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33">
        <f>SUM(AC12:AC14)</f>
        <v>1393.75</v>
      </c>
      <c r="AD15" s="40"/>
      <c r="AE15" s="42">
        <f>SUM(AE12:AE14)</f>
        <v>1393.75</v>
      </c>
      <c r="AF15" s="41"/>
    </row>
    <row r="16" spans="1:56" ht="23.25" thickBot="1" x14ac:dyDescent="0.25">
      <c r="A16" s="2" t="s">
        <v>31</v>
      </c>
      <c r="B16" s="2" t="s">
        <v>32</v>
      </c>
      <c r="C16" s="2" t="s">
        <v>88</v>
      </c>
      <c r="D16" s="2" t="s">
        <v>89</v>
      </c>
      <c r="E16" s="2" t="s">
        <v>35</v>
      </c>
      <c r="F16" s="2" t="s">
        <v>35</v>
      </c>
      <c r="G16" s="2" t="s">
        <v>90</v>
      </c>
      <c r="H16" s="2" t="s">
        <v>37</v>
      </c>
      <c r="I16" s="2" t="s">
        <v>38</v>
      </c>
      <c r="J16" s="30" t="s">
        <v>392</v>
      </c>
      <c r="K16" s="2" t="s">
        <v>91</v>
      </c>
      <c r="L16" s="31" t="s">
        <v>92</v>
      </c>
      <c r="M16" s="3">
        <v>41334</v>
      </c>
      <c r="N16" s="23">
        <v>12393.65</v>
      </c>
      <c r="O16" s="5">
        <v>11</v>
      </c>
      <c r="P16" s="2" t="s">
        <v>123</v>
      </c>
      <c r="Q16" s="2" t="s">
        <v>124</v>
      </c>
      <c r="R16" s="2" t="s">
        <v>125</v>
      </c>
      <c r="S16" s="2" t="s">
        <v>126</v>
      </c>
      <c r="T16" s="2" t="s">
        <v>35</v>
      </c>
      <c r="U16" s="2" t="s">
        <v>35</v>
      </c>
      <c r="V16" s="2" t="s">
        <v>35</v>
      </c>
      <c r="W16" s="4">
        <v>18</v>
      </c>
      <c r="X16" s="4">
        <v>15</v>
      </c>
      <c r="Y16" s="23">
        <v>98.96</v>
      </c>
      <c r="Z16" s="23">
        <v>27.95</v>
      </c>
      <c r="AA16" s="23">
        <v>1484.4</v>
      </c>
      <c r="AB16" s="23">
        <v>419.25</v>
      </c>
      <c r="AC16" s="23">
        <v>1065.1500000000001</v>
      </c>
      <c r="AD16" s="6">
        <v>254.060822898032</v>
      </c>
      <c r="AE16" s="23">
        <v>1065.1500000000001</v>
      </c>
    </row>
    <row r="17" spans="1:32" ht="23.25" thickBot="1" x14ac:dyDescent="0.25">
      <c r="A17" s="2" t="s">
        <v>31</v>
      </c>
      <c r="B17" s="2" t="s">
        <v>32</v>
      </c>
      <c r="C17" s="2" t="s">
        <v>88</v>
      </c>
      <c r="D17" s="2" t="s">
        <v>89</v>
      </c>
      <c r="E17" s="2" t="s">
        <v>35</v>
      </c>
      <c r="F17" s="2" t="s">
        <v>35</v>
      </c>
      <c r="G17" s="2" t="s">
        <v>90</v>
      </c>
      <c r="H17" s="2" t="s">
        <v>37</v>
      </c>
      <c r="I17" s="2" t="s">
        <v>38</v>
      </c>
      <c r="J17" s="30" t="s">
        <v>392</v>
      </c>
      <c r="K17" s="2" t="s">
        <v>91</v>
      </c>
      <c r="L17" s="31" t="s">
        <v>92</v>
      </c>
      <c r="M17" s="3">
        <v>41334</v>
      </c>
      <c r="N17" s="23">
        <v>12393.65</v>
      </c>
      <c r="O17" s="5">
        <v>16</v>
      </c>
      <c r="P17" s="2" t="s">
        <v>93</v>
      </c>
      <c r="Q17" s="2" t="s">
        <v>94</v>
      </c>
      <c r="R17" s="2" t="s">
        <v>95</v>
      </c>
      <c r="S17" s="2" t="s">
        <v>96</v>
      </c>
      <c r="T17" s="2" t="s">
        <v>35</v>
      </c>
      <c r="U17" s="2" t="s">
        <v>87</v>
      </c>
      <c r="V17" s="2" t="s">
        <v>87</v>
      </c>
      <c r="W17" s="4">
        <v>0</v>
      </c>
      <c r="X17" s="4">
        <v>10</v>
      </c>
      <c r="Y17" s="23">
        <v>29.52</v>
      </c>
      <c r="Z17" s="23">
        <v>15.38</v>
      </c>
      <c r="AA17" s="23">
        <v>295.2</v>
      </c>
      <c r="AB17" s="23">
        <v>153.80000000000001</v>
      </c>
      <c r="AC17" s="23">
        <v>141.4</v>
      </c>
      <c r="AD17" s="6">
        <v>91.937581274382296</v>
      </c>
      <c r="AE17" s="23">
        <v>141.4</v>
      </c>
    </row>
    <row r="18" spans="1:32" ht="23.25" thickBot="1" x14ac:dyDescent="0.25">
      <c r="A18" s="2" t="s">
        <v>31</v>
      </c>
      <c r="B18" s="2" t="s">
        <v>32</v>
      </c>
      <c r="C18" s="2" t="s">
        <v>88</v>
      </c>
      <c r="D18" s="2" t="s">
        <v>89</v>
      </c>
      <c r="E18" s="2" t="s">
        <v>35</v>
      </c>
      <c r="F18" s="2" t="s">
        <v>35</v>
      </c>
      <c r="G18" s="2" t="s">
        <v>90</v>
      </c>
      <c r="H18" s="2" t="s">
        <v>37</v>
      </c>
      <c r="I18" s="2" t="s">
        <v>38</v>
      </c>
      <c r="J18" s="30" t="s">
        <v>392</v>
      </c>
      <c r="K18" s="2" t="s">
        <v>91</v>
      </c>
      <c r="L18" s="31" t="s">
        <v>92</v>
      </c>
      <c r="M18" s="3">
        <v>41334</v>
      </c>
      <c r="N18" s="23">
        <v>12393.65</v>
      </c>
      <c r="O18" s="5">
        <v>7</v>
      </c>
      <c r="P18" s="2" t="s">
        <v>97</v>
      </c>
      <c r="Q18" s="2" t="s">
        <v>98</v>
      </c>
      <c r="R18" s="2" t="s">
        <v>99</v>
      </c>
      <c r="S18" s="2" t="s">
        <v>100</v>
      </c>
      <c r="T18" s="2" t="s">
        <v>35</v>
      </c>
      <c r="U18" s="2" t="s">
        <v>35</v>
      </c>
      <c r="V18" s="2" t="s">
        <v>35</v>
      </c>
      <c r="W18" s="4">
        <v>18</v>
      </c>
      <c r="X18" s="4">
        <v>10</v>
      </c>
      <c r="Y18" s="23">
        <v>94.06</v>
      </c>
      <c r="Z18" s="23">
        <v>79.72</v>
      </c>
      <c r="AA18" s="23">
        <v>940.6</v>
      </c>
      <c r="AB18" s="23">
        <v>797.2</v>
      </c>
      <c r="AC18" s="23">
        <v>143.4</v>
      </c>
      <c r="AD18" s="6">
        <v>17.987957852483699</v>
      </c>
      <c r="AE18" s="23">
        <v>143.4</v>
      </c>
    </row>
    <row r="19" spans="1:32" ht="23.25" thickBot="1" x14ac:dyDescent="0.25">
      <c r="A19" s="2" t="s">
        <v>31</v>
      </c>
      <c r="B19" s="2" t="s">
        <v>32</v>
      </c>
      <c r="C19" s="2" t="s">
        <v>88</v>
      </c>
      <c r="D19" s="2" t="s">
        <v>89</v>
      </c>
      <c r="E19" s="2" t="s">
        <v>35</v>
      </c>
      <c r="F19" s="2" t="s">
        <v>35</v>
      </c>
      <c r="G19" s="2" t="s">
        <v>90</v>
      </c>
      <c r="H19" s="2" t="s">
        <v>37</v>
      </c>
      <c r="I19" s="2" t="s">
        <v>38</v>
      </c>
      <c r="J19" s="30" t="s">
        <v>392</v>
      </c>
      <c r="K19" s="2" t="s">
        <v>91</v>
      </c>
      <c r="L19" s="31" t="s">
        <v>92</v>
      </c>
      <c r="M19" s="3">
        <v>41334</v>
      </c>
      <c r="N19" s="23">
        <v>12393.65</v>
      </c>
      <c r="O19" s="5">
        <v>15</v>
      </c>
      <c r="P19" s="2" t="s">
        <v>101</v>
      </c>
      <c r="Q19" s="2" t="s">
        <v>102</v>
      </c>
      <c r="R19" s="2" t="s">
        <v>103</v>
      </c>
      <c r="S19" s="2" t="s">
        <v>104</v>
      </c>
      <c r="T19" s="2" t="s">
        <v>35</v>
      </c>
      <c r="U19" s="2" t="s">
        <v>87</v>
      </c>
      <c r="V19" s="2" t="s">
        <v>87</v>
      </c>
      <c r="W19" s="4">
        <v>0</v>
      </c>
      <c r="X19" s="4">
        <v>10</v>
      </c>
      <c r="Y19" s="23">
        <v>37.4</v>
      </c>
      <c r="Z19" s="23">
        <v>20.309999999999999</v>
      </c>
      <c r="AA19" s="23">
        <v>374</v>
      </c>
      <c r="AB19" s="23">
        <v>203.1</v>
      </c>
      <c r="AC19" s="23">
        <v>170.9</v>
      </c>
      <c r="AD19" s="6">
        <v>84.145741014278698</v>
      </c>
      <c r="AE19" s="23">
        <v>170.9</v>
      </c>
    </row>
    <row r="20" spans="1:32" ht="23.25" thickBot="1" x14ac:dyDescent="0.25">
      <c r="A20" s="2" t="s">
        <v>31</v>
      </c>
      <c r="B20" s="2" t="s">
        <v>32</v>
      </c>
      <c r="C20" s="2" t="s">
        <v>88</v>
      </c>
      <c r="D20" s="2" t="s">
        <v>89</v>
      </c>
      <c r="E20" s="2" t="s">
        <v>35</v>
      </c>
      <c r="F20" s="2" t="s">
        <v>35</v>
      </c>
      <c r="G20" s="2" t="s">
        <v>90</v>
      </c>
      <c r="H20" s="2" t="s">
        <v>37</v>
      </c>
      <c r="I20" s="2" t="s">
        <v>38</v>
      </c>
      <c r="J20" s="30" t="s">
        <v>392</v>
      </c>
      <c r="K20" s="2" t="s">
        <v>91</v>
      </c>
      <c r="L20" s="31" t="s">
        <v>92</v>
      </c>
      <c r="M20" s="3">
        <v>41334</v>
      </c>
      <c r="N20" s="23">
        <v>12393.65</v>
      </c>
      <c r="O20" s="5">
        <v>28</v>
      </c>
      <c r="P20" s="2" t="s">
        <v>105</v>
      </c>
      <c r="Q20" s="2" t="s">
        <v>106</v>
      </c>
      <c r="R20" s="2" t="s">
        <v>107</v>
      </c>
      <c r="S20" s="2" t="s">
        <v>108</v>
      </c>
      <c r="T20" s="2" t="s">
        <v>35</v>
      </c>
      <c r="U20" s="2" t="s">
        <v>35</v>
      </c>
      <c r="V20" s="2" t="s">
        <v>35</v>
      </c>
      <c r="W20" s="4">
        <v>18</v>
      </c>
      <c r="X20" s="4">
        <v>6</v>
      </c>
      <c r="Y20" s="23">
        <v>172.095</v>
      </c>
      <c r="Z20" s="23">
        <v>140.44</v>
      </c>
      <c r="AA20" s="23">
        <v>1032.57</v>
      </c>
      <c r="AB20" s="23">
        <v>842.64</v>
      </c>
      <c r="AC20" s="23">
        <v>189.93</v>
      </c>
      <c r="AD20" s="6">
        <v>22.5398746795784</v>
      </c>
      <c r="AE20" s="23">
        <v>189.93</v>
      </c>
    </row>
    <row r="21" spans="1:32" ht="23.25" thickBot="1" x14ac:dyDescent="0.25">
      <c r="A21" s="2" t="s">
        <v>31</v>
      </c>
      <c r="B21" s="2" t="s">
        <v>32</v>
      </c>
      <c r="C21" s="2" t="s">
        <v>88</v>
      </c>
      <c r="D21" s="2" t="s">
        <v>89</v>
      </c>
      <c r="E21" s="2" t="s">
        <v>35</v>
      </c>
      <c r="F21" s="2" t="s">
        <v>35</v>
      </c>
      <c r="G21" s="2" t="s">
        <v>90</v>
      </c>
      <c r="H21" s="2" t="s">
        <v>37</v>
      </c>
      <c r="I21" s="2" t="s">
        <v>38</v>
      </c>
      <c r="J21" s="30" t="s">
        <v>392</v>
      </c>
      <c r="K21" s="2" t="s">
        <v>91</v>
      </c>
      <c r="L21" s="31" t="s">
        <v>92</v>
      </c>
      <c r="M21" s="3">
        <v>41334</v>
      </c>
      <c r="N21" s="23">
        <v>12393.65</v>
      </c>
      <c r="O21" s="5">
        <v>19</v>
      </c>
      <c r="P21" s="2" t="s">
        <v>109</v>
      </c>
      <c r="Q21" s="2" t="s">
        <v>110</v>
      </c>
      <c r="R21" s="2" t="s">
        <v>111</v>
      </c>
      <c r="S21" s="2" t="s">
        <v>112</v>
      </c>
      <c r="T21" s="2" t="s">
        <v>35</v>
      </c>
      <c r="U21" s="2" t="s">
        <v>87</v>
      </c>
      <c r="V21" s="2" t="s">
        <v>87</v>
      </c>
      <c r="W21" s="4">
        <v>0</v>
      </c>
      <c r="X21" s="4">
        <v>6</v>
      </c>
      <c r="Y21" s="23">
        <v>78.099999999999994</v>
      </c>
      <c r="Z21" s="23">
        <v>43.51</v>
      </c>
      <c r="AA21" s="23">
        <v>468.6</v>
      </c>
      <c r="AB21" s="23">
        <v>261.06</v>
      </c>
      <c r="AC21" s="23">
        <v>207.54</v>
      </c>
      <c r="AD21" s="6">
        <v>79.498965754998906</v>
      </c>
      <c r="AE21" s="23">
        <v>207.54</v>
      </c>
    </row>
    <row r="22" spans="1:32" ht="23.25" thickBot="1" x14ac:dyDescent="0.25">
      <c r="A22" s="2" t="s">
        <v>31</v>
      </c>
      <c r="B22" s="2" t="s">
        <v>32</v>
      </c>
      <c r="C22" s="2" t="s">
        <v>88</v>
      </c>
      <c r="D22" s="2" t="s">
        <v>89</v>
      </c>
      <c r="E22" s="2" t="s">
        <v>35</v>
      </c>
      <c r="F22" s="2" t="s">
        <v>35</v>
      </c>
      <c r="G22" s="2" t="s">
        <v>90</v>
      </c>
      <c r="H22" s="2" t="s">
        <v>37</v>
      </c>
      <c r="I22" s="2" t="s">
        <v>38</v>
      </c>
      <c r="J22" s="30" t="s">
        <v>392</v>
      </c>
      <c r="K22" s="2" t="s">
        <v>91</v>
      </c>
      <c r="L22" s="31" t="s">
        <v>92</v>
      </c>
      <c r="M22" s="3">
        <v>41334</v>
      </c>
      <c r="N22" s="23">
        <v>12393.65</v>
      </c>
      <c r="O22" s="5">
        <v>23</v>
      </c>
      <c r="P22" s="2" t="s">
        <v>113</v>
      </c>
      <c r="Q22" s="2" t="s">
        <v>114</v>
      </c>
      <c r="R22" s="2" t="s">
        <v>115</v>
      </c>
      <c r="S22" s="2" t="s">
        <v>116</v>
      </c>
      <c r="T22" s="2" t="s">
        <v>35</v>
      </c>
      <c r="U22" s="2" t="s">
        <v>35</v>
      </c>
      <c r="V22" s="2" t="s">
        <v>35</v>
      </c>
      <c r="W22" s="4">
        <v>18</v>
      </c>
      <c r="X22" s="4">
        <v>20</v>
      </c>
      <c r="Y22" s="23">
        <v>82.83</v>
      </c>
      <c r="Z22" s="23">
        <v>70.2</v>
      </c>
      <c r="AA22" s="23">
        <v>1656.6</v>
      </c>
      <c r="AB22" s="23">
        <v>1404</v>
      </c>
      <c r="AC22" s="23">
        <v>252.6</v>
      </c>
      <c r="AD22" s="6">
        <v>17.991452991452999</v>
      </c>
      <c r="AE22" s="23">
        <v>252.6</v>
      </c>
    </row>
    <row r="23" spans="1:32" ht="23.25" thickBot="1" x14ac:dyDescent="0.25">
      <c r="A23" s="2" t="s">
        <v>31</v>
      </c>
      <c r="B23" s="2" t="s">
        <v>32</v>
      </c>
      <c r="C23" s="2" t="s">
        <v>88</v>
      </c>
      <c r="D23" s="2" t="s">
        <v>89</v>
      </c>
      <c r="E23" s="2" t="s">
        <v>35</v>
      </c>
      <c r="F23" s="2" t="s">
        <v>35</v>
      </c>
      <c r="G23" s="2" t="s">
        <v>90</v>
      </c>
      <c r="H23" s="2" t="s">
        <v>37</v>
      </c>
      <c r="I23" s="2" t="s">
        <v>38</v>
      </c>
      <c r="J23" s="30" t="s">
        <v>393</v>
      </c>
      <c r="K23" s="2" t="s">
        <v>117</v>
      </c>
      <c r="L23" s="31" t="s">
        <v>118</v>
      </c>
      <c r="M23" s="3">
        <v>41353</v>
      </c>
      <c r="N23" s="23">
        <v>3014.89</v>
      </c>
      <c r="O23" s="5">
        <v>1</v>
      </c>
      <c r="P23" s="2" t="s">
        <v>119</v>
      </c>
      <c r="Q23" s="2" t="s">
        <v>120</v>
      </c>
      <c r="R23" s="2" t="s">
        <v>121</v>
      </c>
      <c r="S23" s="2" t="s">
        <v>122</v>
      </c>
      <c r="T23" s="2" t="s">
        <v>35</v>
      </c>
      <c r="U23" s="2" t="s">
        <v>35</v>
      </c>
      <c r="V23" s="2" t="s">
        <v>35</v>
      </c>
      <c r="W23" s="4">
        <v>18</v>
      </c>
      <c r="X23" s="4">
        <v>28</v>
      </c>
      <c r="Y23" s="23">
        <v>87.99</v>
      </c>
      <c r="Z23" s="23">
        <v>63.97</v>
      </c>
      <c r="AA23" s="23">
        <v>2463.7199999999998</v>
      </c>
      <c r="AB23" s="23">
        <v>1791.16</v>
      </c>
      <c r="AC23" s="23">
        <v>672.56</v>
      </c>
      <c r="AD23" s="6">
        <v>37.5488510239175</v>
      </c>
      <c r="AE23" s="23">
        <v>672.56</v>
      </c>
    </row>
    <row r="24" spans="1:32" ht="12" thickBot="1" x14ac:dyDescent="0.25">
      <c r="A24" s="71" t="s">
        <v>426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33">
        <f>SUM(AC16:AC23)</f>
        <v>2843.4800000000005</v>
      </c>
      <c r="AD24" s="40"/>
      <c r="AE24" s="42">
        <f>SUM(AE16:AE23)</f>
        <v>2843.4800000000005</v>
      </c>
      <c r="AF24" s="41"/>
    </row>
    <row r="25" spans="1:32" ht="23.25" thickBot="1" x14ac:dyDescent="0.25">
      <c r="A25" s="2" t="s">
        <v>31</v>
      </c>
      <c r="B25" s="2" t="s">
        <v>32</v>
      </c>
      <c r="C25" s="2" t="s">
        <v>127</v>
      </c>
      <c r="D25" s="2" t="s">
        <v>128</v>
      </c>
      <c r="E25" s="2" t="s">
        <v>35</v>
      </c>
      <c r="F25" s="2" t="s">
        <v>35</v>
      </c>
      <c r="G25" s="2" t="s">
        <v>36</v>
      </c>
      <c r="H25" s="2" t="s">
        <v>37</v>
      </c>
      <c r="I25" s="2" t="s">
        <v>38</v>
      </c>
      <c r="J25" s="30" t="s">
        <v>394</v>
      </c>
      <c r="K25" s="2" t="s">
        <v>282</v>
      </c>
      <c r="L25" s="31" t="s">
        <v>283</v>
      </c>
      <c r="M25" s="3">
        <v>41444</v>
      </c>
      <c r="N25" s="23">
        <v>33264.019999999997</v>
      </c>
      <c r="O25" s="5">
        <v>13</v>
      </c>
      <c r="P25" s="2" t="s">
        <v>284</v>
      </c>
      <c r="Q25" s="2" t="s">
        <v>285</v>
      </c>
      <c r="R25" s="2" t="s">
        <v>286</v>
      </c>
      <c r="S25" s="2" t="s">
        <v>287</v>
      </c>
      <c r="T25" s="2" t="s">
        <v>35</v>
      </c>
      <c r="U25" s="2" t="s">
        <v>35</v>
      </c>
      <c r="V25" s="2" t="s">
        <v>35</v>
      </c>
      <c r="W25" s="4">
        <v>18</v>
      </c>
      <c r="X25" s="4">
        <v>10</v>
      </c>
      <c r="Y25" s="23">
        <v>123.354</v>
      </c>
      <c r="Z25" s="23">
        <v>103.06</v>
      </c>
      <c r="AA25" s="23">
        <v>1233.54</v>
      </c>
      <c r="AB25" s="23">
        <v>1030.5999999999999</v>
      </c>
      <c r="AC25" s="23">
        <v>202.94</v>
      </c>
      <c r="AD25" s="6">
        <v>19.691441878517299</v>
      </c>
      <c r="AE25" s="23">
        <v>202.94</v>
      </c>
    </row>
    <row r="26" spans="1:32" ht="23.25" thickBot="1" x14ac:dyDescent="0.25">
      <c r="A26" s="2" t="s">
        <v>31</v>
      </c>
      <c r="B26" s="2" t="s">
        <v>32</v>
      </c>
      <c r="C26" s="2" t="s">
        <v>127</v>
      </c>
      <c r="D26" s="2" t="s">
        <v>128</v>
      </c>
      <c r="E26" s="2" t="s">
        <v>35</v>
      </c>
      <c r="F26" s="2" t="s">
        <v>35</v>
      </c>
      <c r="G26" s="2" t="s">
        <v>36</v>
      </c>
      <c r="H26" s="2" t="s">
        <v>37</v>
      </c>
      <c r="I26" s="2" t="s">
        <v>38</v>
      </c>
      <c r="J26" s="30" t="s">
        <v>394</v>
      </c>
      <c r="K26" s="2" t="s">
        <v>282</v>
      </c>
      <c r="L26" s="31" t="s">
        <v>283</v>
      </c>
      <c r="M26" s="3">
        <v>41444</v>
      </c>
      <c r="N26" s="23">
        <v>33264.019999999997</v>
      </c>
      <c r="O26" s="5">
        <v>45</v>
      </c>
      <c r="P26" s="2" t="s">
        <v>247</v>
      </c>
      <c r="Q26" s="2" t="s">
        <v>248</v>
      </c>
      <c r="R26" s="2" t="s">
        <v>249</v>
      </c>
      <c r="S26" s="2" t="s">
        <v>250</v>
      </c>
      <c r="T26" s="2" t="s">
        <v>35</v>
      </c>
      <c r="U26" s="2" t="s">
        <v>87</v>
      </c>
      <c r="V26" s="2" t="s">
        <v>87</v>
      </c>
      <c r="W26" s="4">
        <v>0</v>
      </c>
      <c r="X26" s="4">
        <v>6</v>
      </c>
      <c r="Y26" s="23">
        <v>80.693299999999994</v>
      </c>
      <c r="Z26" s="23">
        <v>41.56</v>
      </c>
      <c r="AA26" s="23">
        <v>484.15980000000002</v>
      </c>
      <c r="AB26" s="23">
        <v>249.36</v>
      </c>
      <c r="AC26" s="23">
        <v>234.7998</v>
      </c>
      <c r="AD26" s="6">
        <v>94.1609720885467</v>
      </c>
      <c r="AE26" s="23">
        <v>234.7998</v>
      </c>
    </row>
    <row r="27" spans="1:32" ht="23.25" thickBot="1" x14ac:dyDescent="0.25">
      <c r="A27" s="2" t="s">
        <v>31</v>
      </c>
      <c r="B27" s="2" t="s">
        <v>32</v>
      </c>
      <c r="C27" s="2" t="s">
        <v>127</v>
      </c>
      <c r="D27" s="2" t="s">
        <v>128</v>
      </c>
      <c r="E27" s="2" t="s">
        <v>35</v>
      </c>
      <c r="F27" s="2" t="s">
        <v>35</v>
      </c>
      <c r="G27" s="2" t="s">
        <v>36</v>
      </c>
      <c r="H27" s="2" t="s">
        <v>37</v>
      </c>
      <c r="I27" s="2" t="s">
        <v>38</v>
      </c>
      <c r="J27" s="30" t="s">
        <v>394</v>
      </c>
      <c r="K27" s="2" t="s">
        <v>282</v>
      </c>
      <c r="L27" s="31" t="s">
        <v>283</v>
      </c>
      <c r="M27" s="3">
        <v>41444</v>
      </c>
      <c r="N27" s="23">
        <v>33264.019999999997</v>
      </c>
      <c r="O27" s="5">
        <v>2</v>
      </c>
      <c r="P27" s="2" t="s">
        <v>299</v>
      </c>
      <c r="Q27" s="2" t="s">
        <v>300</v>
      </c>
      <c r="R27" s="2" t="s">
        <v>301</v>
      </c>
      <c r="S27" s="2" t="s">
        <v>302</v>
      </c>
      <c r="T27" s="2" t="s">
        <v>35</v>
      </c>
      <c r="U27" s="2" t="s">
        <v>35</v>
      </c>
      <c r="V27" s="2" t="s">
        <v>35</v>
      </c>
      <c r="W27" s="4">
        <v>18</v>
      </c>
      <c r="X27" s="4">
        <v>10</v>
      </c>
      <c r="Y27" s="23">
        <v>129.636</v>
      </c>
      <c r="Z27" s="23">
        <v>104.2</v>
      </c>
      <c r="AA27" s="23">
        <v>1296.3599999999999</v>
      </c>
      <c r="AB27" s="23">
        <v>1042</v>
      </c>
      <c r="AC27" s="23">
        <v>254.36</v>
      </c>
      <c r="AD27" s="6">
        <v>24.4107485604606</v>
      </c>
      <c r="AE27" s="23">
        <v>254.36</v>
      </c>
    </row>
    <row r="28" spans="1:32" ht="23.25" thickBot="1" x14ac:dyDescent="0.25">
      <c r="A28" s="2" t="s">
        <v>31</v>
      </c>
      <c r="B28" s="2" t="s">
        <v>32</v>
      </c>
      <c r="C28" s="2" t="s">
        <v>127</v>
      </c>
      <c r="D28" s="2" t="s">
        <v>128</v>
      </c>
      <c r="E28" s="2" t="s">
        <v>35</v>
      </c>
      <c r="F28" s="2" t="s">
        <v>35</v>
      </c>
      <c r="G28" s="2" t="s">
        <v>36</v>
      </c>
      <c r="H28" s="2" t="s">
        <v>37</v>
      </c>
      <c r="I28" s="2" t="s">
        <v>38</v>
      </c>
      <c r="J28" s="30" t="s">
        <v>394</v>
      </c>
      <c r="K28" s="2" t="s">
        <v>282</v>
      </c>
      <c r="L28" s="31" t="s">
        <v>283</v>
      </c>
      <c r="M28" s="3">
        <v>41444</v>
      </c>
      <c r="N28" s="23">
        <v>33264.019999999997</v>
      </c>
      <c r="O28" s="5">
        <v>32</v>
      </c>
      <c r="P28" s="2" t="s">
        <v>220</v>
      </c>
      <c r="Q28" s="2" t="s">
        <v>221</v>
      </c>
      <c r="R28" s="2" t="s">
        <v>222</v>
      </c>
      <c r="S28" s="2" t="s">
        <v>223</v>
      </c>
      <c r="T28" s="2" t="s">
        <v>35</v>
      </c>
      <c r="U28" s="2" t="s">
        <v>35</v>
      </c>
      <c r="V28" s="2" t="s">
        <v>35</v>
      </c>
      <c r="W28" s="4">
        <v>18</v>
      </c>
      <c r="X28" s="4">
        <v>6</v>
      </c>
      <c r="Y28" s="23">
        <v>219.30170000000001</v>
      </c>
      <c r="Z28" s="23">
        <v>176.27</v>
      </c>
      <c r="AA28" s="23">
        <v>1315.8101999999999</v>
      </c>
      <c r="AB28" s="23">
        <v>1057.6199999999999</v>
      </c>
      <c r="AC28" s="23">
        <v>258.1902</v>
      </c>
      <c r="AD28" s="6">
        <v>24.412378737164499</v>
      </c>
      <c r="AE28" s="23">
        <v>258.1902</v>
      </c>
    </row>
    <row r="29" spans="1:32" ht="23.25" thickBot="1" x14ac:dyDescent="0.25">
      <c r="A29" s="2" t="s">
        <v>31</v>
      </c>
      <c r="B29" s="2" t="s">
        <v>32</v>
      </c>
      <c r="C29" s="2" t="s">
        <v>127</v>
      </c>
      <c r="D29" s="2" t="s">
        <v>128</v>
      </c>
      <c r="E29" s="2" t="s">
        <v>35</v>
      </c>
      <c r="F29" s="2" t="s">
        <v>35</v>
      </c>
      <c r="G29" s="2" t="s">
        <v>36</v>
      </c>
      <c r="H29" s="2" t="s">
        <v>37</v>
      </c>
      <c r="I29" s="2" t="s">
        <v>38</v>
      </c>
      <c r="J29" s="30" t="s">
        <v>394</v>
      </c>
      <c r="K29" s="2" t="s">
        <v>282</v>
      </c>
      <c r="L29" s="31" t="s">
        <v>283</v>
      </c>
      <c r="M29" s="3">
        <v>41444</v>
      </c>
      <c r="N29" s="23">
        <v>33264.019999999997</v>
      </c>
      <c r="O29" s="5">
        <v>10</v>
      </c>
      <c r="P29" s="2" t="s">
        <v>327</v>
      </c>
      <c r="Q29" s="2" t="s">
        <v>328</v>
      </c>
      <c r="R29" s="2" t="s">
        <v>197</v>
      </c>
      <c r="S29" s="2" t="s">
        <v>329</v>
      </c>
      <c r="T29" s="2" t="s">
        <v>35</v>
      </c>
      <c r="U29" s="2" t="s">
        <v>35</v>
      </c>
      <c r="V29" s="2" t="s">
        <v>35</v>
      </c>
      <c r="W29" s="4">
        <v>18</v>
      </c>
      <c r="X29" s="4">
        <v>7</v>
      </c>
      <c r="Y29" s="23">
        <v>307.19709999999998</v>
      </c>
      <c r="Z29" s="23">
        <v>246.92</v>
      </c>
      <c r="AA29" s="23">
        <v>2150.3797</v>
      </c>
      <c r="AB29" s="23">
        <v>1728.44</v>
      </c>
      <c r="AC29" s="23">
        <v>421.93970000000002</v>
      </c>
      <c r="AD29" s="6">
        <v>24.4115907986392</v>
      </c>
      <c r="AE29" s="23">
        <v>421.93970000000002</v>
      </c>
    </row>
    <row r="30" spans="1:32" ht="23.25" thickBot="1" x14ac:dyDescent="0.25">
      <c r="A30" s="2" t="s">
        <v>31</v>
      </c>
      <c r="B30" s="2" t="s">
        <v>32</v>
      </c>
      <c r="C30" s="2" t="s">
        <v>127</v>
      </c>
      <c r="D30" s="2" t="s">
        <v>128</v>
      </c>
      <c r="E30" s="2" t="s">
        <v>35</v>
      </c>
      <c r="F30" s="2" t="s">
        <v>35</v>
      </c>
      <c r="G30" s="2" t="s">
        <v>36</v>
      </c>
      <c r="H30" s="2" t="s">
        <v>37</v>
      </c>
      <c r="I30" s="2" t="s">
        <v>38</v>
      </c>
      <c r="J30" s="30" t="s">
        <v>394</v>
      </c>
      <c r="K30" s="2" t="s">
        <v>282</v>
      </c>
      <c r="L30" s="31" t="s">
        <v>283</v>
      </c>
      <c r="M30" s="3">
        <v>41444</v>
      </c>
      <c r="N30" s="23">
        <v>33264.019999999997</v>
      </c>
      <c r="O30" s="5">
        <v>43</v>
      </c>
      <c r="P30" s="2" t="s">
        <v>337</v>
      </c>
      <c r="Q30" s="2" t="s">
        <v>338</v>
      </c>
      <c r="R30" s="2" t="s">
        <v>193</v>
      </c>
      <c r="S30" s="2" t="s">
        <v>339</v>
      </c>
      <c r="T30" s="2" t="s">
        <v>35</v>
      </c>
      <c r="U30" s="2" t="s">
        <v>35</v>
      </c>
      <c r="V30" s="2" t="s">
        <v>35</v>
      </c>
      <c r="W30" s="4">
        <v>18</v>
      </c>
      <c r="X30" s="4">
        <v>8</v>
      </c>
      <c r="Y30" s="23">
        <v>365.64249999999998</v>
      </c>
      <c r="Z30" s="23">
        <v>293.89999999999998</v>
      </c>
      <c r="AA30" s="23">
        <v>2925.14</v>
      </c>
      <c r="AB30" s="23">
        <v>2351.1999999999998</v>
      </c>
      <c r="AC30" s="23">
        <v>573.94000000000005</v>
      </c>
      <c r="AD30" s="6">
        <v>24.410513780197299</v>
      </c>
      <c r="AE30" s="23">
        <v>573.94000000000005</v>
      </c>
    </row>
    <row r="31" spans="1:32" ht="32.25" thickBot="1" x14ac:dyDescent="0.25">
      <c r="A31" s="2" t="s">
        <v>31</v>
      </c>
      <c r="B31" s="2" t="s">
        <v>32</v>
      </c>
      <c r="C31" s="2" t="s">
        <v>127</v>
      </c>
      <c r="D31" s="2" t="s">
        <v>128</v>
      </c>
      <c r="E31" s="2" t="s">
        <v>35</v>
      </c>
      <c r="F31" s="2" t="s">
        <v>35</v>
      </c>
      <c r="G31" s="2" t="s">
        <v>36</v>
      </c>
      <c r="H31" s="2" t="s">
        <v>37</v>
      </c>
      <c r="I31" s="2" t="s">
        <v>38</v>
      </c>
      <c r="J31" s="30" t="s">
        <v>394</v>
      </c>
      <c r="K31" s="2" t="s">
        <v>282</v>
      </c>
      <c r="L31" s="31" t="s">
        <v>283</v>
      </c>
      <c r="M31" s="3">
        <v>41444</v>
      </c>
      <c r="N31" s="23">
        <v>33264.019999999997</v>
      </c>
      <c r="O31" s="5">
        <v>39</v>
      </c>
      <c r="P31" s="2" t="s">
        <v>322</v>
      </c>
      <c r="Q31" s="2" t="s">
        <v>323</v>
      </c>
      <c r="R31" s="2" t="s">
        <v>324</v>
      </c>
      <c r="S31" s="2" t="s">
        <v>325</v>
      </c>
      <c r="T31" s="2" t="s">
        <v>35</v>
      </c>
      <c r="U31" s="2" t="s">
        <v>35</v>
      </c>
      <c r="V31" s="2" t="s">
        <v>35</v>
      </c>
      <c r="W31" s="4">
        <v>18</v>
      </c>
      <c r="X31" s="4">
        <v>20</v>
      </c>
      <c r="Y31" s="23">
        <v>250.11</v>
      </c>
      <c r="Z31" s="23">
        <v>201.04</v>
      </c>
      <c r="AA31" s="23">
        <v>5002.2</v>
      </c>
      <c r="AB31" s="23">
        <v>4020.8</v>
      </c>
      <c r="AC31" s="23">
        <v>981.4</v>
      </c>
      <c r="AD31" s="6">
        <v>24.408077994428901</v>
      </c>
      <c r="AE31" s="23">
        <v>981.4</v>
      </c>
    </row>
    <row r="32" spans="1:32" ht="23.25" thickBot="1" x14ac:dyDescent="0.25">
      <c r="A32" s="2" t="s">
        <v>31</v>
      </c>
      <c r="B32" s="2" t="s">
        <v>32</v>
      </c>
      <c r="C32" s="2" t="s">
        <v>127</v>
      </c>
      <c r="D32" s="2" t="s">
        <v>128</v>
      </c>
      <c r="E32" s="2" t="s">
        <v>35</v>
      </c>
      <c r="F32" s="2" t="s">
        <v>35</v>
      </c>
      <c r="G32" s="2" t="s">
        <v>36</v>
      </c>
      <c r="H32" s="2" t="s">
        <v>37</v>
      </c>
      <c r="I32" s="2" t="s">
        <v>38</v>
      </c>
      <c r="J32" s="30" t="s">
        <v>394</v>
      </c>
      <c r="K32" s="2" t="s">
        <v>282</v>
      </c>
      <c r="L32" s="31" t="s">
        <v>283</v>
      </c>
      <c r="M32" s="3">
        <v>41444</v>
      </c>
      <c r="N32" s="23">
        <v>33264.019999999997</v>
      </c>
      <c r="O32" s="5">
        <v>37</v>
      </c>
      <c r="P32" s="2" t="s">
        <v>343</v>
      </c>
      <c r="Q32" s="2" t="s">
        <v>344</v>
      </c>
      <c r="R32" s="2" t="s">
        <v>345</v>
      </c>
      <c r="S32" s="2" t="s">
        <v>346</v>
      </c>
      <c r="T32" s="2" t="s">
        <v>35</v>
      </c>
      <c r="U32" s="2" t="s">
        <v>87</v>
      </c>
      <c r="V32" s="2" t="s">
        <v>87</v>
      </c>
      <c r="W32" s="4">
        <v>0</v>
      </c>
      <c r="X32" s="4">
        <v>6</v>
      </c>
      <c r="Y32" s="23">
        <v>531.62</v>
      </c>
      <c r="Z32" s="23">
        <v>273.76</v>
      </c>
      <c r="AA32" s="23">
        <v>3189.72</v>
      </c>
      <c r="AB32" s="23">
        <v>1642.56</v>
      </c>
      <c r="AC32" s="23">
        <v>1547.16</v>
      </c>
      <c r="AD32" s="6">
        <v>94.191992986557594</v>
      </c>
      <c r="AE32" s="23">
        <v>1547.16</v>
      </c>
    </row>
    <row r="33" spans="1:31" ht="23.25" thickBot="1" x14ac:dyDescent="0.25">
      <c r="A33" s="2" t="s">
        <v>31</v>
      </c>
      <c r="B33" s="2" t="s">
        <v>32</v>
      </c>
      <c r="C33" s="2" t="s">
        <v>127</v>
      </c>
      <c r="D33" s="2" t="s">
        <v>128</v>
      </c>
      <c r="E33" s="2" t="s">
        <v>35</v>
      </c>
      <c r="F33" s="2" t="s">
        <v>35</v>
      </c>
      <c r="G33" s="2" t="s">
        <v>36</v>
      </c>
      <c r="H33" s="2" t="s">
        <v>37</v>
      </c>
      <c r="I33" s="2" t="s">
        <v>38</v>
      </c>
      <c r="J33" s="30" t="s">
        <v>391</v>
      </c>
      <c r="K33" s="2" t="s">
        <v>245</v>
      </c>
      <c r="L33" s="31" t="s">
        <v>246</v>
      </c>
      <c r="M33" s="3">
        <v>41444</v>
      </c>
      <c r="N33" s="23">
        <v>749.71</v>
      </c>
      <c r="O33" s="5">
        <v>3</v>
      </c>
      <c r="P33" s="2" t="s">
        <v>247</v>
      </c>
      <c r="Q33" s="2" t="s">
        <v>248</v>
      </c>
      <c r="R33" s="2" t="s">
        <v>249</v>
      </c>
      <c r="S33" s="2" t="s">
        <v>250</v>
      </c>
      <c r="T33" s="2" t="s">
        <v>35</v>
      </c>
      <c r="U33" s="2" t="s">
        <v>87</v>
      </c>
      <c r="V33" s="2" t="s">
        <v>87</v>
      </c>
      <c r="W33" s="4">
        <v>0</v>
      </c>
      <c r="X33" s="4">
        <v>4</v>
      </c>
      <c r="Y33" s="23">
        <v>80.694999999999993</v>
      </c>
      <c r="Z33" s="23">
        <v>41.56</v>
      </c>
      <c r="AA33" s="23">
        <v>322.77999999999997</v>
      </c>
      <c r="AB33" s="23">
        <v>166.24</v>
      </c>
      <c r="AC33" s="23">
        <v>156.54</v>
      </c>
      <c r="AD33" s="6">
        <v>94.165062560153999</v>
      </c>
      <c r="AE33" s="23">
        <v>156.54</v>
      </c>
    </row>
    <row r="34" spans="1:31" ht="23.25" thickBot="1" x14ac:dyDescent="0.25">
      <c r="A34" s="2" t="s">
        <v>31</v>
      </c>
      <c r="B34" s="2" t="s">
        <v>32</v>
      </c>
      <c r="C34" s="2" t="s">
        <v>127</v>
      </c>
      <c r="D34" s="2" t="s">
        <v>128</v>
      </c>
      <c r="E34" s="2" t="s">
        <v>35</v>
      </c>
      <c r="F34" s="2" t="s">
        <v>35</v>
      </c>
      <c r="G34" s="2" t="s">
        <v>36</v>
      </c>
      <c r="H34" s="2" t="s">
        <v>37</v>
      </c>
      <c r="I34" s="2" t="s">
        <v>38</v>
      </c>
      <c r="J34" s="30" t="s">
        <v>395</v>
      </c>
      <c r="K34" s="2" t="s">
        <v>316</v>
      </c>
      <c r="L34" s="31" t="s">
        <v>317</v>
      </c>
      <c r="M34" s="3">
        <v>41446</v>
      </c>
      <c r="N34" s="23">
        <v>7033.41</v>
      </c>
      <c r="O34" s="5">
        <v>1</v>
      </c>
      <c r="P34" s="2" t="s">
        <v>318</v>
      </c>
      <c r="Q34" s="2" t="s">
        <v>319</v>
      </c>
      <c r="R34" s="2" t="s">
        <v>320</v>
      </c>
      <c r="S34" s="2" t="s">
        <v>321</v>
      </c>
      <c r="T34" s="2" t="s">
        <v>35</v>
      </c>
      <c r="U34" s="2" t="s">
        <v>87</v>
      </c>
      <c r="V34" s="2" t="s">
        <v>87</v>
      </c>
      <c r="W34" s="4">
        <v>0</v>
      </c>
      <c r="X34" s="4">
        <v>79</v>
      </c>
      <c r="Y34" s="23">
        <v>8.6219000000000001</v>
      </c>
      <c r="Z34" s="23">
        <v>4.4400000000000004</v>
      </c>
      <c r="AA34" s="23">
        <v>681.13009999999997</v>
      </c>
      <c r="AB34" s="23">
        <v>350.76</v>
      </c>
      <c r="AC34" s="23">
        <v>330.37009999999998</v>
      </c>
      <c r="AD34" s="6">
        <v>94.186936936936803</v>
      </c>
      <c r="AE34" s="23">
        <v>330.37009999999998</v>
      </c>
    </row>
    <row r="35" spans="1:31" ht="23.25" thickBot="1" x14ac:dyDescent="0.25">
      <c r="A35" s="2" t="s">
        <v>31</v>
      </c>
      <c r="B35" s="2" t="s">
        <v>32</v>
      </c>
      <c r="C35" s="2" t="s">
        <v>127</v>
      </c>
      <c r="D35" s="2" t="s">
        <v>128</v>
      </c>
      <c r="E35" s="2" t="s">
        <v>35</v>
      </c>
      <c r="F35" s="2" t="s">
        <v>35</v>
      </c>
      <c r="G35" s="2" t="s">
        <v>36</v>
      </c>
      <c r="H35" s="2" t="s">
        <v>37</v>
      </c>
      <c r="I35" s="2" t="s">
        <v>38</v>
      </c>
      <c r="J35" s="30" t="s">
        <v>396</v>
      </c>
      <c r="K35" s="2" t="s">
        <v>268</v>
      </c>
      <c r="L35" s="31" t="s">
        <v>269</v>
      </c>
      <c r="M35" s="3">
        <v>41449</v>
      </c>
      <c r="N35" s="23">
        <v>23146.09</v>
      </c>
      <c r="O35" s="5">
        <v>2</v>
      </c>
      <c r="P35" s="2" t="s">
        <v>270</v>
      </c>
      <c r="Q35" s="2" t="s">
        <v>271</v>
      </c>
      <c r="R35" s="2" t="s">
        <v>272</v>
      </c>
      <c r="S35" s="2" t="s">
        <v>273</v>
      </c>
      <c r="T35" s="2" t="s">
        <v>35</v>
      </c>
      <c r="U35" s="2" t="s">
        <v>35</v>
      </c>
      <c r="V35" s="2" t="s">
        <v>35</v>
      </c>
      <c r="W35" s="4">
        <v>18</v>
      </c>
      <c r="X35" s="4">
        <v>9</v>
      </c>
      <c r="Y35" s="23">
        <v>109.3322</v>
      </c>
      <c r="Z35" s="23">
        <v>87.88</v>
      </c>
      <c r="AA35" s="23">
        <v>983.98979999999995</v>
      </c>
      <c r="AB35" s="23">
        <v>790.92</v>
      </c>
      <c r="AC35" s="23">
        <v>193.06979999999999</v>
      </c>
      <c r="AD35" s="6">
        <v>24.410787437414601</v>
      </c>
      <c r="AE35" s="23">
        <v>193.06979999999999</v>
      </c>
    </row>
    <row r="36" spans="1:31" ht="23.25" thickBot="1" x14ac:dyDescent="0.25">
      <c r="A36" s="2" t="s">
        <v>31</v>
      </c>
      <c r="B36" s="2" t="s">
        <v>32</v>
      </c>
      <c r="C36" s="2" t="s">
        <v>127</v>
      </c>
      <c r="D36" s="2" t="s">
        <v>128</v>
      </c>
      <c r="E36" s="2" t="s">
        <v>35</v>
      </c>
      <c r="F36" s="2" t="s">
        <v>35</v>
      </c>
      <c r="G36" s="2" t="s">
        <v>36</v>
      </c>
      <c r="H36" s="2" t="s">
        <v>37</v>
      </c>
      <c r="I36" s="2" t="s">
        <v>38</v>
      </c>
      <c r="J36" s="30" t="s">
        <v>396</v>
      </c>
      <c r="K36" s="2" t="s">
        <v>268</v>
      </c>
      <c r="L36" s="31" t="s">
        <v>269</v>
      </c>
      <c r="M36" s="3">
        <v>41449</v>
      </c>
      <c r="N36" s="23">
        <v>23146.09</v>
      </c>
      <c r="O36" s="5">
        <v>1</v>
      </c>
      <c r="P36" s="2" t="s">
        <v>288</v>
      </c>
      <c r="Q36" s="2" t="s">
        <v>225</v>
      </c>
      <c r="R36" s="2" t="s">
        <v>226</v>
      </c>
      <c r="S36" s="2" t="s">
        <v>227</v>
      </c>
      <c r="T36" s="2" t="s">
        <v>35</v>
      </c>
      <c r="U36" s="2" t="s">
        <v>35</v>
      </c>
      <c r="V36" s="2" t="s">
        <v>35</v>
      </c>
      <c r="W36" s="4">
        <v>18</v>
      </c>
      <c r="X36" s="4">
        <v>5</v>
      </c>
      <c r="Y36" s="23">
        <v>225.64599999999999</v>
      </c>
      <c r="Z36" s="23">
        <v>181.37</v>
      </c>
      <c r="AA36" s="23">
        <v>1128.23</v>
      </c>
      <c r="AB36" s="23">
        <v>906.85</v>
      </c>
      <c r="AC36" s="23">
        <v>221.38</v>
      </c>
      <c r="AD36" s="6">
        <v>24.411975519655901</v>
      </c>
      <c r="AE36" s="23">
        <v>221.38</v>
      </c>
    </row>
    <row r="37" spans="1:31" ht="23.25" thickBot="1" x14ac:dyDescent="0.25">
      <c r="A37" s="2" t="s">
        <v>31</v>
      </c>
      <c r="B37" s="2" t="s">
        <v>32</v>
      </c>
      <c r="C37" s="2" t="s">
        <v>127</v>
      </c>
      <c r="D37" s="2" t="s">
        <v>128</v>
      </c>
      <c r="E37" s="2" t="s">
        <v>35</v>
      </c>
      <c r="F37" s="2" t="s">
        <v>35</v>
      </c>
      <c r="G37" s="2" t="s">
        <v>36</v>
      </c>
      <c r="H37" s="2" t="s">
        <v>37</v>
      </c>
      <c r="I37" s="2" t="s">
        <v>38</v>
      </c>
      <c r="J37" s="30" t="s">
        <v>396</v>
      </c>
      <c r="K37" s="2" t="s">
        <v>268</v>
      </c>
      <c r="L37" s="31" t="s">
        <v>269</v>
      </c>
      <c r="M37" s="3">
        <v>41449</v>
      </c>
      <c r="N37" s="23">
        <v>23146.09</v>
      </c>
      <c r="O37" s="5">
        <v>5</v>
      </c>
      <c r="P37" s="2" t="s">
        <v>195</v>
      </c>
      <c r="Q37" s="2" t="s">
        <v>196</v>
      </c>
      <c r="R37" s="2" t="s">
        <v>197</v>
      </c>
      <c r="S37" s="2" t="s">
        <v>198</v>
      </c>
      <c r="T37" s="2" t="s">
        <v>35</v>
      </c>
      <c r="U37" s="2" t="s">
        <v>35</v>
      </c>
      <c r="V37" s="2" t="s">
        <v>35</v>
      </c>
      <c r="W37" s="4">
        <v>18</v>
      </c>
      <c r="X37" s="4">
        <v>17</v>
      </c>
      <c r="Y37" s="23">
        <v>99.018199999999993</v>
      </c>
      <c r="Z37" s="23">
        <v>79.59</v>
      </c>
      <c r="AA37" s="23">
        <v>1683.3094000000001</v>
      </c>
      <c r="AB37" s="23">
        <v>1353.03</v>
      </c>
      <c r="AC37" s="23">
        <v>330.27940000000001</v>
      </c>
      <c r="AD37" s="6">
        <v>24.4103530594296</v>
      </c>
      <c r="AE37" s="23">
        <v>330.27940000000001</v>
      </c>
    </row>
    <row r="38" spans="1:31" ht="23.25" thickBot="1" x14ac:dyDescent="0.25">
      <c r="A38" s="2" t="s">
        <v>31</v>
      </c>
      <c r="B38" s="2" t="s">
        <v>32</v>
      </c>
      <c r="C38" s="2" t="s">
        <v>127</v>
      </c>
      <c r="D38" s="2" t="s">
        <v>128</v>
      </c>
      <c r="E38" s="2" t="s">
        <v>35</v>
      </c>
      <c r="F38" s="2" t="s">
        <v>35</v>
      </c>
      <c r="G38" s="2" t="s">
        <v>36</v>
      </c>
      <c r="H38" s="2" t="s">
        <v>37</v>
      </c>
      <c r="I38" s="2" t="s">
        <v>38</v>
      </c>
      <c r="J38" s="30" t="s">
        <v>396</v>
      </c>
      <c r="K38" s="2" t="s">
        <v>268</v>
      </c>
      <c r="L38" s="31" t="s">
        <v>269</v>
      </c>
      <c r="M38" s="3">
        <v>41449</v>
      </c>
      <c r="N38" s="23">
        <v>23146.09</v>
      </c>
      <c r="O38" s="5">
        <v>4</v>
      </c>
      <c r="P38" s="2" t="s">
        <v>327</v>
      </c>
      <c r="Q38" s="2" t="s">
        <v>328</v>
      </c>
      <c r="R38" s="2" t="s">
        <v>197</v>
      </c>
      <c r="S38" s="2" t="s">
        <v>329</v>
      </c>
      <c r="T38" s="2" t="s">
        <v>35</v>
      </c>
      <c r="U38" s="2" t="s">
        <v>35</v>
      </c>
      <c r="V38" s="2" t="s">
        <v>35</v>
      </c>
      <c r="W38" s="4">
        <v>18</v>
      </c>
      <c r="X38" s="4">
        <v>13</v>
      </c>
      <c r="Y38" s="23">
        <v>307.19690000000003</v>
      </c>
      <c r="Z38" s="23">
        <v>246.92</v>
      </c>
      <c r="AA38" s="23">
        <v>3993.5596999999998</v>
      </c>
      <c r="AB38" s="23">
        <v>3209.96</v>
      </c>
      <c r="AC38" s="23">
        <v>783.59969999999998</v>
      </c>
      <c r="AD38" s="6">
        <v>24.4115098007452</v>
      </c>
      <c r="AE38" s="23">
        <v>783.59969999999998</v>
      </c>
    </row>
    <row r="39" spans="1:31" ht="23.25" thickBot="1" x14ac:dyDescent="0.25">
      <c r="A39" s="2" t="s">
        <v>31</v>
      </c>
      <c r="B39" s="2" t="s">
        <v>32</v>
      </c>
      <c r="C39" s="2" t="s">
        <v>127</v>
      </c>
      <c r="D39" s="2" t="s">
        <v>128</v>
      </c>
      <c r="E39" s="2" t="s">
        <v>35</v>
      </c>
      <c r="F39" s="2" t="s">
        <v>35</v>
      </c>
      <c r="G39" s="2" t="s">
        <v>36</v>
      </c>
      <c r="H39" s="2" t="s">
        <v>37</v>
      </c>
      <c r="I39" s="2" t="s">
        <v>38</v>
      </c>
      <c r="J39" s="30" t="s">
        <v>396</v>
      </c>
      <c r="K39" s="2" t="s">
        <v>268</v>
      </c>
      <c r="L39" s="31" t="s">
        <v>269</v>
      </c>
      <c r="M39" s="3">
        <v>41449</v>
      </c>
      <c r="N39" s="23">
        <v>23146.09</v>
      </c>
      <c r="O39" s="5">
        <v>3</v>
      </c>
      <c r="P39" s="2" t="s">
        <v>337</v>
      </c>
      <c r="Q39" s="2" t="s">
        <v>338</v>
      </c>
      <c r="R39" s="2" t="s">
        <v>193</v>
      </c>
      <c r="S39" s="2" t="s">
        <v>339</v>
      </c>
      <c r="T39" s="2" t="s">
        <v>35</v>
      </c>
      <c r="U39" s="2" t="s">
        <v>35</v>
      </c>
      <c r="V39" s="2" t="s">
        <v>35</v>
      </c>
      <c r="W39" s="4">
        <v>18</v>
      </c>
      <c r="X39" s="4">
        <v>42</v>
      </c>
      <c r="Y39" s="23">
        <v>365.6431</v>
      </c>
      <c r="Z39" s="23">
        <v>293.89999999999998</v>
      </c>
      <c r="AA39" s="23">
        <v>15357.010200000001</v>
      </c>
      <c r="AB39" s="23">
        <v>12343.8</v>
      </c>
      <c r="AC39" s="23">
        <v>3013.2102</v>
      </c>
      <c r="AD39" s="6">
        <v>24.410717931269101</v>
      </c>
      <c r="AE39" s="23">
        <v>3013.2102</v>
      </c>
    </row>
    <row r="40" spans="1:31" ht="23.25" thickBot="1" x14ac:dyDescent="0.25">
      <c r="A40" s="2" t="s">
        <v>31</v>
      </c>
      <c r="B40" s="2" t="s">
        <v>32</v>
      </c>
      <c r="C40" s="2" t="s">
        <v>127</v>
      </c>
      <c r="D40" s="2" t="s">
        <v>128</v>
      </c>
      <c r="E40" s="2" t="s">
        <v>35</v>
      </c>
      <c r="F40" s="2" t="s">
        <v>35</v>
      </c>
      <c r="G40" s="2" t="s">
        <v>36</v>
      </c>
      <c r="H40" s="2" t="s">
        <v>37</v>
      </c>
      <c r="I40" s="2" t="s">
        <v>38</v>
      </c>
      <c r="J40" s="30" t="s">
        <v>397</v>
      </c>
      <c r="K40" s="2" t="s">
        <v>307</v>
      </c>
      <c r="L40" s="31" t="s">
        <v>308</v>
      </c>
      <c r="M40" s="3">
        <v>41456</v>
      </c>
      <c r="N40" s="23">
        <v>3061.46</v>
      </c>
      <c r="O40" s="5">
        <v>3</v>
      </c>
      <c r="P40" s="2" t="s">
        <v>309</v>
      </c>
      <c r="Q40" s="2" t="s">
        <v>310</v>
      </c>
      <c r="R40" s="2" t="s">
        <v>311</v>
      </c>
      <c r="S40" s="2" t="s">
        <v>312</v>
      </c>
      <c r="T40" s="2" t="s">
        <v>35</v>
      </c>
      <c r="U40" s="2" t="s">
        <v>35</v>
      </c>
      <c r="V40" s="2" t="s">
        <v>35</v>
      </c>
      <c r="W40" s="4">
        <v>18</v>
      </c>
      <c r="X40" s="4">
        <v>8</v>
      </c>
      <c r="Y40" s="23">
        <v>172.83629999999999</v>
      </c>
      <c r="Z40" s="23">
        <v>138.91999999999999</v>
      </c>
      <c r="AA40" s="23">
        <v>1382.6904</v>
      </c>
      <c r="AB40" s="23">
        <v>1111.3599999999999</v>
      </c>
      <c r="AC40" s="23">
        <v>271.3304</v>
      </c>
      <c r="AD40" s="6">
        <v>24.414267204146299</v>
      </c>
      <c r="AE40" s="23">
        <v>271.3304</v>
      </c>
    </row>
    <row r="41" spans="1:31" ht="23.25" thickBot="1" x14ac:dyDescent="0.25">
      <c r="A41" s="2" t="s">
        <v>31</v>
      </c>
      <c r="B41" s="2" t="s">
        <v>32</v>
      </c>
      <c r="C41" s="2" t="s">
        <v>127</v>
      </c>
      <c r="D41" s="2" t="s">
        <v>128</v>
      </c>
      <c r="E41" s="2" t="s">
        <v>35</v>
      </c>
      <c r="F41" s="2" t="s">
        <v>35</v>
      </c>
      <c r="G41" s="2" t="s">
        <v>36</v>
      </c>
      <c r="H41" s="2" t="s">
        <v>37</v>
      </c>
      <c r="I41" s="2" t="s">
        <v>38</v>
      </c>
      <c r="J41" s="30" t="s">
        <v>398</v>
      </c>
      <c r="K41" s="2" t="s">
        <v>135</v>
      </c>
      <c r="L41" s="31" t="s">
        <v>136</v>
      </c>
      <c r="M41" s="3">
        <v>41470</v>
      </c>
      <c r="N41" s="23">
        <v>2256.94</v>
      </c>
      <c r="O41" s="5">
        <v>4</v>
      </c>
      <c r="P41" s="2" t="s">
        <v>137</v>
      </c>
      <c r="Q41" s="2" t="s">
        <v>138</v>
      </c>
      <c r="R41" s="2" t="s">
        <v>139</v>
      </c>
      <c r="S41" s="2" t="s">
        <v>140</v>
      </c>
      <c r="T41" s="2" t="s">
        <v>35</v>
      </c>
      <c r="U41" s="2" t="s">
        <v>35</v>
      </c>
      <c r="V41" s="2" t="s">
        <v>35</v>
      </c>
      <c r="W41" s="4">
        <v>18</v>
      </c>
      <c r="X41" s="4">
        <v>15</v>
      </c>
      <c r="Y41" s="23">
        <v>32.454000000000001</v>
      </c>
      <c r="Z41" s="23">
        <v>26.09</v>
      </c>
      <c r="AA41" s="23">
        <v>486.81</v>
      </c>
      <c r="AB41" s="23">
        <v>391.35</v>
      </c>
      <c r="AC41" s="23">
        <v>95.46</v>
      </c>
      <c r="AD41" s="6">
        <v>24.392487543119898</v>
      </c>
      <c r="AE41" s="23">
        <v>95.46</v>
      </c>
    </row>
    <row r="42" spans="1:31" ht="23.25" thickBot="1" x14ac:dyDescent="0.25">
      <c r="A42" s="2" t="s">
        <v>31</v>
      </c>
      <c r="B42" s="2" t="s">
        <v>32</v>
      </c>
      <c r="C42" s="2" t="s">
        <v>127</v>
      </c>
      <c r="D42" s="2" t="s">
        <v>128</v>
      </c>
      <c r="E42" s="2" t="s">
        <v>35</v>
      </c>
      <c r="F42" s="2" t="s">
        <v>35</v>
      </c>
      <c r="G42" s="2" t="s">
        <v>36</v>
      </c>
      <c r="H42" s="2" t="s">
        <v>37</v>
      </c>
      <c r="I42" s="2" t="s">
        <v>38</v>
      </c>
      <c r="J42" s="30" t="s">
        <v>399</v>
      </c>
      <c r="K42" s="2" t="s">
        <v>229</v>
      </c>
      <c r="L42" s="31" t="s">
        <v>230</v>
      </c>
      <c r="M42" s="3">
        <v>41477</v>
      </c>
      <c r="N42" s="23">
        <v>285.69</v>
      </c>
      <c r="O42" s="5">
        <v>1</v>
      </c>
      <c r="P42" s="2" t="s">
        <v>228</v>
      </c>
      <c r="Q42" s="2" t="s">
        <v>94</v>
      </c>
      <c r="R42" s="2" t="s">
        <v>95</v>
      </c>
      <c r="S42" s="2" t="s">
        <v>96</v>
      </c>
      <c r="T42" s="2" t="s">
        <v>35</v>
      </c>
      <c r="U42" s="2" t="s">
        <v>87</v>
      </c>
      <c r="V42" s="2" t="s">
        <v>87</v>
      </c>
      <c r="W42" s="4">
        <v>0</v>
      </c>
      <c r="X42" s="4">
        <v>9</v>
      </c>
      <c r="Y42" s="23">
        <v>31.743300000000001</v>
      </c>
      <c r="Z42" s="23">
        <v>16.34</v>
      </c>
      <c r="AA42" s="23">
        <v>285.68970000000002</v>
      </c>
      <c r="AB42" s="23">
        <v>147.06</v>
      </c>
      <c r="AC42" s="23">
        <v>138.62970000000001</v>
      </c>
      <c r="AD42" s="6">
        <v>94.267441860464999</v>
      </c>
      <c r="AE42" s="23">
        <v>138.62970000000001</v>
      </c>
    </row>
    <row r="43" spans="1:31" ht="23.25" thickBot="1" x14ac:dyDescent="0.25">
      <c r="A43" s="2" t="s">
        <v>31</v>
      </c>
      <c r="B43" s="2" t="s">
        <v>32</v>
      </c>
      <c r="C43" s="2" t="s">
        <v>127</v>
      </c>
      <c r="D43" s="2" t="s">
        <v>128</v>
      </c>
      <c r="E43" s="2" t="s">
        <v>35</v>
      </c>
      <c r="F43" s="2" t="s">
        <v>35</v>
      </c>
      <c r="G43" s="2" t="s">
        <v>36</v>
      </c>
      <c r="H43" s="2" t="s">
        <v>37</v>
      </c>
      <c r="I43" s="2" t="s">
        <v>38</v>
      </c>
      <c r="J43" s="30" t="s">
        <v>400</v>
      </c>
      <c r="K43" s="2" t="s">
        <v>211</v>
      </c>
      <c r="L43" s="31" t="s">
        <v>212</v>
      </c>
      <c r="M43" s="3">
        <v>41479</v>
      </c>
      <c r="N43" s="23">
        <v>732.87</v>
      </c>
      <c r="O43" s="5">
        <v>1</v>
      </c>
      <c r="P43" s="2" t="s">
        <v>213</v>
      </c>
      <c r="Q43" s="2" t="s">
        <v>58</v>
      </c>
      <c r="R43" s="2" t="s">
        <v>59</v>
      </c>
      <c r="S43" s="2" t="s">
        <v>60</v>
      </c>
      <c r="T43" s="2" t="s">
        <v>35</v>
      </c>
      <c r="U43" s="2" t="s">
        <v>35</v>
      </c>
      <c r="V43" s="2" t="s">
        <v>35</v>
      </c>
      <c r="W43" s="4">
        <v>18</v>
      </c>
      <c r="X43" s="4">
        <v>2</v>
      </c>
      <c r="Y43" s="23">
        <v>366.435</v>
      </c>
      <c r="Z43" s="23">
        <v>306.14</v>
      </c>
      <c r="AA43" s="23">
        <v>732.87</v>
      </c>
      <c r="AB43" s="23">
        <v>612.28</v>
      </c>
      <c r="AC43" s="23">
        <v>120.59</v>
      </c>
      <c r="AD43" s="6">
        <v>19.695237473051499</v>
      </c>
      <c r="AE43" s="23">
        <v>120.59</v>
      </c>
    </row>
    <row r="44" spans="1:31" ht="32.25" thickBot="1" x14ac:dyDescent="0.25">
      <c r="A44" s="2" t="s">
        <v>31</v>
      </c>
      <c r="B44" s="2" t="s">
        <v>32</v>
      </c>
      <c r="C44" s="2" t="s">
        <v>127</v>
      </c>
      <c r="D44" s="2" t="s">
        <v>128</v>
      </c>
      <c r="E44" s="2" t="s">
        <v>35</v>
      </c>
      <c r="F44" s="2" t="s">
        <v>35</v>
      </c>
      <c r="G44" s="2" t="s">
        <v>36</v>
      </c>
      <c r="H44" s="2" t="s">
        <v>37</v>
      </c>
      <c r="I44" s="2" t="s">
        <v>38</v>
      </c>
      <c r="J44" s="30" t="s">
        <v>35</v>
      </c>
      <c r="K44" s="2" t="s">
        <v>293</v>
      </c>
      <c r="L44" s="31" t="s">
        <v>294</v>
      </c>
      <c r="M44" s="3">
        <v>41486</v>
      </c>
      <c r="N44" s="23">
        <v>2333.62</v>
      </c>
      <c r="O44" s="5">
        <v>1</v>
      </c>
      <c r="P44" s="2" t="s">
        <v>295</v>
      </c>
      <c r="Q44" s="2" t="s">
        <v>296</v>
      </c>
      <c r="R44" s="2" t="s">
        <v>297</v>
      </c>
      <c r="S44" s="2" t="s">
        <v>298</v>
      </c>
      <c r="T44" s="2" t="s">
        <v>35</v>
      </c>
      <c r="U44" s="2" t="s">
        <v>35</v>
      </c>
      <c r="V44" s="2" t="s">
        <v>35</v>
      </c>
      <c r="W44" s="4">
        <v>18</v>
      </c>
      <c r="X44" s="4">
        <v>3</v>
      </c>
      <c r="Y44" s="23">
        <v>403.61329999999998</v>
      </c>
      <c r="Z44" s="23">
        <v>324.42</v>
      </c>
      <c r="AA44" s="23">
        <v>1210.8398999999999</v>
      </c>
      <c r="AB44" s="23">
        <v>973.26</v>
      </c>
      <c r="AC44" s="23">
        <v>237.57990000000001</v>
      </c>
      <c r="AD44" s="6">
        <v>24.410733000431499</v>
      </c>
      <c r="AE44" s="23">
        <v>237.57990000000001</v>
      </c>
    </row>
    <row r="45" spans="1:31" ht="23.25" thickBot="1" x14ac:dyDescent="0.25">
      <c r="A45" s="2" t="s">
        <v>31</v>
      </c>
      <c r="B45" s="2" t="s">
        <v>32</v>
      </c>
      <c r="C45" s="2" t="s">
        <v>127</v>
      </c>
      <c r="D45" s="2" t="s">
        <v>128</v>
      </c>
      <c r="E45" s="2" t="s">
        <v>35</v>
      </c>
      <c r="F45" s="2" t="s">
        <v>35</v>
      </c>
      <c r="G45" s="2" t="s">
        <v>36</v>
      </c>
      <c r="H45" s="2" t="s">
        <v>37</v>
      </c>
      <c r="I45" s="2" t="s">
        <v>38</v>
      </c>
      <c r="J45" s="30" t="s">
        <v>401</v>
      </c>
      <c r="K45" s="2" t="s">
        <v>129</v>
      </c>
      <c r="L45" s="31" t="s">
        <v>130</v>
      </c>
      <c r="M45" s="3">
        <v>41527</v>
      </c>
      <c r="N45" s="23">
        <v>22953.42</v>
      </c>
      <c r="O45" s="5">
        <v>4</v>
      </c>
      <c r="P45" s="2" t="s">
        <v>131</v>
      </c>
      <c r="Q45" s="2" t="s">
        <v>132</v>
      </c>
      <c r="R45" s="2" t="s">
        <v>133</v>
      </c>
      <c r="S45" s="2" t="s">
        <v>134</v>
      </c>
      <c r="T45" s="2" t="s">
        <v>35</v>
      </c>
      <c r="U45" s="2" t="s">
        <v>35</v>
      </c>
      <c r="V45" s="2" t="s">
        <v>35</v>
      </c>
      <c r="W45" s="4">
        <v>18</v>
      </c>
      <c r="X45" s="4">
        <v>3</v>
      </c>
      <c r="Y45" s="23">
        <v>190.26329999999999</v>
      </c>
      <c r="Z45" s="23">
        <v>158.96</v>
      </c>
      <c r="AA45" s="23">
        <v>570.78989999999999</v>
      </c>
      <c r="AB45" s="23">
        <v>476.88</v>
      </c>
      <c r="AC45" s="23">
        <v>93.909899999999993</v>
      </c>
      <c r="AD45" s="6">
        <v>19.6925641670861</v>
      </c>
      <c r="AE45" s="23">
        <v>93.909899999999993</v>
      </c>
    </row>
    <row r="46" spans="1:31" ht="23.25" thickBot="1" x14ac:dyDescent="0.25">
      <c r="A46" s="2" t="s">
        <v>31</v>
      </c>
      <c r="B46" s="2" t="s">
        <v>32</v>
      </c>
      <c r="C46" s="2" t="s">
        <v>127</v>
      </c>
      <c r="D46" s="2" t="s">
        <v>128</v>
      </c>
      <c r="E46" s="2" t="s">
        <v>35</v>
      </c>
      <c r="F46" s="2" t="s">
        <v>35</v>
      </c>
      <c r="G46" s="2" t="s">
        <v>36</v>
      </c>
      <c r="H46" s="2" t="s">
        <v>37</v>
      </c>
      <c r="I46" s="2" t="s">
        <v>38</v>
      </c>
      <c r="J46" s="30" t="s">
        <v>401</v>
      </c>
      <c r="K46" s="2" t="s">
        <v>129</v>
      </c>
      <c r="L46" s="31" t="s">
        <v>130</v>
      </c>
      <c r="M46" s="3">
        <v>41527</v>
      </c>
      <c r="N46" s="23">
        <v>22953.42</v>
      </c>
      <c r="O46" s="5">
        <v>33</v>
      </c>
      <c r="P46" s="2" t="s">
        <v>167</v>
      </c>
      <c r="Q46" s="2" t="s">
        <v>168</v>
      </c>
      <c r="R46" s="2" t="s">
        <v>169</v>
      </c>
      <c r="S46" s="2" t="s">
        <v>170</v>
      </c>
      <c r="T46" s="2" t="s">
        <v>35</v>
      </c>
      <c r="U46" s="2" t="s">
        <v>35</v>
      </c>
      <c r="V46" s="2" t="s">
        <v>35</v>
      </c>
      <c r="W46" s="4">
        <v>18</v>
      </c>
      <c r="X46" s="4">
        <v>6</v>
      </c>
      <c r="Y46" s="23">
        <v>87.363299999999995</v>
      </c>
      <c r="Z46" s="23">
        <v>70.22</v>
      </c>
      <c r="AA46" s="23">
        <v>524.1798</v>
      </c>
      <c r="AB46" s="23">
        <v>421.32</v>
      </c>
      <c r="AC46" s="23">
        <v>102.85980000000001</v>
      </c>
      <c r="AD46" s="6">
        <v>24.413699800626599</v>
      </c>
      <c r="AE46" s="23">
        <v>102.85980000000001</v>
      </c>
    </row>
    <row r="47" spans="1:31" ht="23.25" thickBot="1" x14ac:dyDescent="0.25">
      <c r="A47" s="2" t="s">
        <v>31</v>
      </c>
      <c r="B47" s="2" t="s">
        <v>32</v>
      </c>
      <c r="C47" s="2" t="s">
        <v>127</v>
      </c>
      <c r="D47" s="2" t="s">
        <v>128</v>
      </c>
      <c r="E47" s="2" t="s">
        <v>35</v>
      </c>
      <c r="F47" s="2" t="s">
        <v>35</v>
      </c>
      <c r="G47" s="2" t="s">
        <v>36</v>
      </c>
      <c r="H47" s="2" t="s">
        <v>37</v>
      </c>
      <c r="I47" s="2" t="s">
        <v>38</v>
      </c>
      <c r="J47" s="30" t="s">
        <v>401</v>
      </c>
      <c r="K47" s="2" t="s">
        <v>129</v>
      </c>
      <c r="L47" s="31" t="s">
        <v>130</v>
      </c>
      <c r="M47" s="3">
        <v>41527</v>
      </c>
      <c r="N47" s="23">
        <v>22953.42</v>
      </c>
      <c r="O47" s="5">
        <v>16</v>
      </c>
      <c r="P47" s="2" t="s">
        <v>181</v>
      </c>
      <c r="Q47" s="2" t="s">
        <v>182</v>
      </c>
      <c r="R47" s="2" t="s">
        <v>183</v>
      </c>
      <c r="S47" s="2" t="s">
        <v>184</v>
      </c>
      <c r="T47" s="2" t="s">
        <v>35</v>
      </c>
      <c r="U47" s="2" t="s">
        <v>35</v>
      </c>
      <c r="V47" s="2" t="s">
        <v>35</v>
      </c>
      <c r="W47" s="4">
        <v>18</v>
      </c>
      <c r="X47" s="4">
        <v>12</v>
      </c>
      <c r="Y47" s="23">
        <v>45.1708</v>
      </c>
      <c r="Z47" s="23">
        <v>36.299999999999997</v>
      </c>
      <c r="AA47" s="23">
        <v>542.04960000000005</v>
      </c>
      <c r="AB47" s="23">
        <v>435.6</v>
      </c>
      <c r="AC47" s="23">
        <v>106.4496</v>
      </c>
      <c r="AD47" s="6">
        <v>24.4374655647383</v>
      </c>
      <c r="AE47" s="23">
        <v>106.4496</v>
      </c>
    </row>
    <row r="48" spans="1:31" ht="23.25" thickBot="1" x14ac:dyDescent="0.25">
      <c r="A48" s="2" t="s">
        <v>31</v>
      </c>
      <c r="B48" s="2" t="s">
        <v>32</v>
      </c>
      <c r="C48" s="2" t="s">
        <v>127</v>
      </c>
      <c r="D48" s="2" t="s">
        <v>128</v>
      </c>
      <c r="E48" s="2" t="s">
        <v>35</v>
      </c>
      <c r="F48" s="2" t="s">
        <v>35</v>
      </c>
      <c r="G48" s="2" t="s">
        <v>36</v>
      </c>
      <c r="H48" s="2" t="s">
        <v>37</v>
      </c>
      <c r="I48" s="2" t="s">
        <v>38</v>
      </c>
      <c r="J48" s="30" t="s">
        <v>401</v>
      </c>
      <c r="K48" s="2" t="s">
        <v>129</v>
      </c>
      <c r="L48" s="31" t="s">
        <v>130</v>
      </c>
      <c r="M48" s="3">
        <v>41527</v>
      </c>
      <c r="N48" s="23">
        <v>22953.42</v>
      </c>
      <c r="O48" s="5">
        <v>36</v>
      </c>
      <c r="P48" s="2" t="s">
        <v>195</v>
      </c>
      <c r="Q48" s="2" t="s">
        <v>196</v>
      </c>
      <c r="R48" s="2" t="s">
        <v>197</v>
      </c>
      <c r="S48" s="2" t="s">
        <v>198</v>
      </c>
      <c r="T48" s="2" t="s">
        <v>35</v>
      </c>
      <c r="U48" s="2" t="s">
        <v>35</v>
      </c>
      <c r="V48" s="2" t="s">
        <v>35</v>
      </c>
      <c r="W48" s="4">
        <v>18</v>
      </c>
      <c r="X48" s="4">
        <v>6</v>
      </c>
      <c r="Y48" s="23">
        <v>99.018299999999996</v>
      </c>
      <c r="Z48" s="23">
        <v>79.59</v>
      </c>
      <c r="AA48" s="23">
        <v>594.10979999999995</v>
      </c>
      <c r="AB48" s="23">
        <v>477.54</v>
      </c>
      <c r="AC48" s="23">
        <v>116.5698</v>
      </c>
      <c r="AD48" s="6">
        <v>24.410478703354698</v>
      </c>
      <c r="AE48" s="23">
        <v>116.5698</v>
      </c>
    </row>
    <row r="49" spans="1:31" ht="23.25" thickBot="1" x14ac:dyDescent="0.25">
      <c r="A49" s="2" t="s">
        <v>31</v>
      </c>
      <c r="B49" s="2" t="s">
        <v>32</v>
      </c>
      <c r="C49" s="2" t="s">
        <v>127</v>
      </c>
      <c r="D49" s="2" t="s">
        <v>128</v>
      </c>
      <c r="E49" s="2" t="s">
        <v>35</v>
      </c>
      <c r="F49" s="2" t="s">
        <v>35</v>
      </c>
      <c r="G49" s="2" t="s">
        <v>36</v>
      </c>
      <c r="H49" s="2" t="s">
        <v>37</v>
      </c>
      <c r="I49" s="2" t="s">
        <v>38</v>
      </c>
      <c r="J49" s="30" t="s">
        <v>401</v>
      </c>
      <c r="K49" s="2" t="s">
        <v>129</v>
      </c>
      <c r="L49" s="31" t="s">
        <v>130</v>
      </c>
      <c r="M49" s="3">
        <v>41527</v>
      </c>
      <c r="N49" s="23">
        <v>22953.42</v>
      </c>
      <c r="O49" s="5">
        <v>3</v>
      </c>
      <c r="P49" s="2" t="s">
        <v>220</v>
      </c>
      <c r="Q49" s="2" t="s">
        <v>221</v>
      </c>
      <c r="R49" s="2" t="s">
        <v>222</v>
      </c>
      <c r="S49" s="2" t="s">
        <v>223</v>
      </c>
      <c r="T49" s="2" t="s">
        <v>35</v>
      </c>
      <c r="U49" s="2" t="s">
        <v>35</v>
      </c>
      <c r="V49" s="2" t="s">
        <v>35</v>
      </c>
      <c r="W49" s="4">
        <v>18</v>
      </c>
      <c r="X49" s="4">
        <v>3</v>
      </c>
      <c r="Y49" s="23">
        <v>219.30330000000001</v>
      </c>
      <c r="Z49" s="23">
        <v>176.27</v>
      </c>
      <c r="AA49" s="23">
        <v>657.90989999999999</v>
      </c>
      <c r="AB49" s="23">
        <v>528.80999999999995</v>
      </c>
      <c r="AC49" s="23">
        <v>129.09989999999999</v>
      </c>
      <c r="AD49" s="6">
        <v>24.413286435581799</v>
      </c>
      <c r="AE49" s="23">
        <v>129.09989999999999</v>
      </c>
    </row>
    <row r="50" spans="1:31" ht="23.25" thickBot="1" x14ac:dyDescent="0.25">
      <c r="A50" s="2" t="s">
        <v>31</v>
      </c>
      <c r="B50" s="2" t="s">
        <v>32</v>
      </c>
      <c r="C50" s="2" t="s">
        <v>127</v>
      </c>
      <c r="D50" s="2" t="s">
        <v>128</v>
      </c>
      <c r="E50" s="2" t="s">
        <v>35</v>
      </c>
      <c r="F50" s="2" t="s">
        <v>35</v>
      </c>
      <c r="G50" s="2" t="s">
        <v>36</v>
      </c>
      <c r="H50" s="2" t="s">
        <v>37</v>
      </c>
      <c r="I50" s="2" t="s">
        <v>38</v>
      </c>
      <c r="J50" s="30" t="s">
        <v>401</v>
      </c>
      <c r="K50" s="2" t="s">
        <v>129</v>
      </c>
      <c r="L50" s="31" t="s">
        <v>130</v>
      </c>
      <c r="M50" s="3">
        <v>41527</v>
      </c>
      <c r="N50" s="23">
        <v>22953.42</v>
      </c>
      <c r="O50" s="5">
        <v>13</v>
      </c>
      <c r="P50" s="2" t="s">
        <v>257</v>
      </c>
      <c r="Q50" s="2" t="s">
        <v>258</v>
      </c>
      <c r="R50" s="2" t="s">
        <v>226</v>
      </c>
      <c r="S50" s="2" t="s">
        <v>259</v>
      </c>
      <c r="T50" s="2" t="s">
        <v>35</v>
      </c>
      <c r="U50" s="2" t="s">
        <v>35</v>
      </c>
      <c r="V50" s="2" t="s">
        <v>35</v>
      </c>
      <c r="W50" s="4">
        <v>18</v>
      </c>
      <c r="X50" s="4">
        <v>4</v>
      </c>
      <c r="Y50" s="23">
        <v>205.14</v>
      </c>
      <c r="Z50" s="23">
        <v>164.9</v>
      </c>
      <c r="AA50" s="23">
        <v>820.56</v>
      </c>
      <c r="AB50" s="23">
        <v>659.6</v>
      </c>
      <c r="AC50" s="23">
        <v>160.96</v>
      </c>
      <c r="AD50" s="6">
        <v>24.402668283808399</v>
      </c>
      <c r="AE50" s="23">
        <v>160.96</v>
      </c>
    </row>
    <row r="51" spans="1:31" ht="32.25" thickBot="1" x14ac:dyDescent="0.25">
      <c r="A51" s="2" t="s">
        <v>31</v>
      </c>
      <c r="B51" s="2" t="s">
        <v>32</v>
      </c>
      <c r="C51" s="2" t="s">
        <v>127</v>
      </c>
      <c r="D51" s="2" t="s">
        <v>128</v>
      </c>
      <c r="E51" s="2" t="s">
        <v>35</v>
      </c>
      <c r="F51" s="2" t="s">
        <v>35</v>
      </c>
      <c r="G51" s="2" t="s">
        <v>36</v>
      </c>
      <c r="H51" s="2" t="s">
        <v>37</v>
      </c>
      <c r="I51" s="2" t="s">
        <v>38</v>
      </c>
      <c r="J51" s="30" t="s">
        <v>401</v>
      </c>
      <c r="K51" s="2" t="s">
        <v>129</v>
      </c>
      <c r="L51" s="31" t="s">
        <v>130</v>
      </c>
      <c r="M51" s="3">
        <v>41527</v>
      </c>
      <c r="N51" s="23">
        <v>22953.42</v>
      </c>
      <c r="O51" s="5">
        <v>24</v>
      </c>
      <c r="P51" s="2" t="s">
        <v>171</v>
      </c>
      <c r="Q51" s="2" t="s">
        <v>172</v>
      </c>
      <c r="R51" s="2" t="s">
        <v>173</v>
      </c>
      <c r="S51" s="2" t="s">
        <v>174</v>
      </c>
      <c r="T51" s="2" t="s">
        <v>35</v>
      </c>
      <c r="U51" s="2" t="s">
        <v>35</v>
      </c>
      <c r="V51" s="2" t="s">
        <v>35</v>
      </c>
      <c r="W51" s="4">
        <v>18</v>
      </c>
      <c r="X51" s="4">
        <v>10</v>
      </c>
      <c r="Y51" s="23">
        <v>87.534000000000006</v>
      </c>
      <c r="Z51" s="23">
        <v>70.36</v>
      </c>
      <c r="AA51" s="23">
        <v>875.34</v>
      </c>
      <c r="AB51" s="23">
        <v>703.6</v>
      </c>
      <c r="AC51" s="23">
        <v>171.74</v>
      </c>
      <c r="AD51" s="6">
        <v>24.408754974417299</v>
      </c>
      <c r="AE51" s="23">
        <v>171.74</v>
      </c>
    </row>
    <row r="52" spans="1:31" ht="23.25" thickBot="1" x14ac:dyDescent="0.25">
      <c r="A52" s="2" t="s">
        <v>31</v>
      </c>
      <c r="B52" s="2" t="s">
        <v>32</v>
      </c>
      <c r="C52" s="2" t="s">
        <v>127</v>
      </c>
      <c r="D52" s="2" t="s">
        <v>128</v>
      </c>
      <c r="E52" s="2" t="s">
        <v>35</v>
      </c>
      <c r="F52" s="2" t="s">
        <v>35</v>
      </c>
      <c r="G52" s="2" t="s">
        <v>36</v>
      </c>
      <c r="H52" s="2" t="s">
        <v>37</v>
      </c>
      <c r="I52" s="2" t="s">
        <v>38</v>
      </c>
      <c r="J52" s="30" t="s">
        <v>401</v>
      </c>
      <c r="K52" s="2" t="s">
        <v>129</v>
      </c>
      <c r="L52" s="31" t="s">
        <v>130</v>
      </c>
      <c r="M52" s="3">
        <v>41527</v>
      </c>
      <c r="N52" s="23">
        <v>22953.42</v>
      </c>
      <c r="O52" s="5">
        <v>30</v>
      </c>
      <c r="P52" s="2" t="s">
        <v>278</v>
      </c>
      <c r="Q52" s="2" t="s">
        <v>279</v>
      </c>
      <c r="R52" s="2" t="s">
        <v>280</v>
      </c>
      <c r="S52" s="2" t="s">
        <v>281</v>
      </c>
      <c r="T52" s="2" t="s">
        <v>35</v>
      </c>
      <c r="U52" s="2" t="s">
        <v>35</v>
      </c>
      <c r="V52" s="2" t="s">
        <v>35</v>
      </c>
      <c r="W52" s="4">
        <v>18</v>
      </c>
      <c r="X52" s="4">
        <v>2</v>
      </c>
      <c r="Y52" s="23">
        <v>177.72499999999999</v>
      </c>
      <c r="Z52" s="23">
        <v>79.569999999999993</v>
      </c>
      <c r="AA52" s="23">
        <v>355.45</v>
      </c>
      <c r="AB52" s="23">
        <v>159.13999999999999</v>
      </c>
      <c r="AC52" s="23">
        <v>196.31</v>
      </c>
      <c r="AD52" s="6">
        <v>123.356792761091</v>
      </c>
      <c r="AE52" s="23">
        <v>196.31</v>
      </c>
    </row>
    <row r="53" spans="1:31" ht="23.25" thickBot="1" x14ac:dyDescent="0.25">
      <c r="A53" s="2" t="s">
        <v>31</v>
      </c>
      <c r="B53" s="2" t="s">
        <v>32</v>
      </c>
      <c r="C53" s="2" t="s">
        <v>127</v>
      </c>
      <c r="D53" s="2" t="s">
        <v>128</v>
      </c>
      <c r="E53" s="2" t="s">
        <v>35</v>
      </c>
      <c r="F53" s="2" t="s">
        <v>35</v>
      </c>
      <c r="G53" s="2" t="s">
        <v>36</v>
      </c>
      <c r="H53" s="2" t="s">
        <v>37</v>
      </c>
      <c r="I53" s="2" t="s">
        <v>38</v>
      </c>
      <c r="J53" s="30" t="s">
        <v>401</v>
      </c>
      <c r="K53" s="2" t="s">
        <v>129</v>
      </c>
      <c r="L53" s="31" t="s">
        <v>130</v>
      </c>
      <c r="M53" s="3">
        <v>41527</v>
      </c>
      <c r="N53" s="23">
        <v>22953.42</v>
      </c>
      <c r="O53" s="5">
        <v>22</v>
      </c>
      <c r="P53" s="2" t="s">
        <v>289</v>
      </c>
      <c r="Q53" s="2" t="s">
        <v>290</v>
      </c>
      <c r="R53" s="2" t="s">
        <v>291</v>
      </c>
      <c r="S53" s="2" t="s">
        <v>292</v>
      </c>
      <c r="T53" s="2" t="s">
        <v>35</v>
      </c>
      <c r="U53" s="2" t="s">
        <v>35</v>
      </c>
      <c r="V53" s="2" t="s">
        <v>35</v>
      </c>
      <c r="W53" s="4">
        <v>18</v>
      </c>
      <c r="X53" s="4">
        <v>20</v>
      </c>
      <c r="Y53" s="23">
        <v>56.420999999999999</v>
      </c>
      <c r="Z53" s="23">
        <v>45.35</v>
      </c>
      <c r="AA53" s="23">
        <v>1128.42</v>
      </c>
      <c r="AB53" s="23">
        <v>907</v>
      </c>
      <c r="AC53" s="23">
        <v>221.42</v>
      </c>
      <c r="AD53" s="6">
        <v>24.412348401322902</v>
      </c>
      <c r="AE53" s="23">
        <v>221.42</v>
      </c>
    </row>
    <row r="54" spans="1:31" ht="23.25" thickBot="1" x14ac:dyDescent="0.25">
      <c r="A54" s="2" t="s">
        <v>31</v>
      </c>
      <c r="B54" s="2" t="s">
        <v>32</v>
      </c>
      <c r="C54" s="2" t="s">
        <v>127</v>
      </c>
      <c r="D54" s="2" t="s">
        <v>128</v>
      </c>
      <c r="E54" s="2" t="s">
        <v>35</v>
      </c>
      <c r="F54" s="2" t="s">
        <v>35</v>
      </c>
      <c r="G54" s="2" t="s">
        <v>36</v>
      </c>
      <c r="H54" s="2" t="s">
        <v>37</v>
      </c>
      <c r="I54" s="2" t="s">
        <v>38</v>
      </c>
      <c r="J54" s="30" t="s">
        <v>401</v>
      </c>
      <c r="K54" s="2" t="s">
        <v>129</v>
      </c>
      <c r="L54" s="31" t="s">
        <v>130</v>
      </c>
      <c r="M54" s="3">
        <v>41527</v>
      </c>
      <c r="N54" s="23">
        <v>22953.42</v>
      </c>
      <c r="O54" s="5">
        <v>23</v>
      </c>
      <c r="P54" s="2" t="s">
        <v>303</v>
      </c>
      <c r="Q54" s="2" t="s">
        <v>304</v>
      </c>
      <c r="R54" s="2" t="s">
        <v>305</v>
      </c>
      <c r="S54" s="2" t="s">
        <v>306</v>
      </c>
      <c r="T54" s="2" t="s">
        <v>35</v>
      </c>
      <c r="U54" s="2" t="s">
        <v>87</v>
      </c>
      <c r="V54" s="2" t="s">
        <v>87</v>
      </c>
      <c r="W54" s="4">
        <v>0</v>
      </c>
      <c r="X54" s="4">
        <v>15</v>
      </c>
      <c r="Y54" s="23">
        <v>35.658000000000001</v>
      </c>
      <c r="Z54" s="23">
        <v>18.350000000000001</v>
      </c>
      <c r="AA54" s="23">
        <v>534.87</v>
      </c>
      <c r="AB54" s="23">
        <v>275.25</v>
      </c>
      <c r="AC54" s="23">
        <v>259.62</v>
      </c>
      <c r="AD54" s="6">
        <v>94.321525885558501</v>
      </c>
      <c r="AE54" s="23">
        <v>259.62</v>
      </c>
    </row>
    <row r="55" spans="1:31" ht="32.25" thickBot="1" x14ac:dyDescent="0.25">
      <c r="A55" s="2" t="s">
        <v>31</v>
      </c>
      <c r="B55" s="2" t="s">
        <v>32</v>
      </c>
      <c r="C55" s="2" t="s">
        <v>127</v>
      </c>
      <c r="D55" s="2" t="s">
        <v>128</v>
      </c>
      <c r="E55" s="2" t="s">
        <v>35</v>
      </c>
      <c r="F55" s="2" t="s">
        <v>35</v>
      </c>
      <c r="G55" s="2" t="s">
        <v>36</v>
      </c>
      <c r="H55" s="2" t="s">
        <v>37</v>
      </c>
      <c r="I55" s="2" t="s">
        <v>38</v>
      </c>
      <c r="J55" s="30" t="s">
        <v>401</v>
      </c>
      <c r="K55" s="2" t="s">
        <v>129</v>
      </c>
      <c r="L55" s="31" t="s">
        <v>130</v>
      </c>
      <c r="M55" s="3">
        <v>41527</v>
      </c>
      <c r="N55" s="23">
        <v>22953.42</v>
      </c>
      <c r="O55" s="5">
        <v>35</v>
      </c>
      <c r="P55" s="2" t="s">
        <v>315</v>
      </c>
      <c r="Q55" s="2" t="s">
        <v>296</v>
      </c>
      <c r="R55" s="2" t="s">
        <v>297</v>
      </c>
      <c r="S55" s="2" t="s">
        <v>298</v>
      </c>
      <c r="T55" s="2" t="s">
        <v>35</v>
      </c>
      <c r="U55" s="2" t="s">
        <v>35</v>
      </c>
      <c r="V55" s="2" t="s">
        <v>35</v>
      </c>
      <c r="W55" s="4">
        <v>18</v>
      </c>
      <c r="X55" s="4">
        <v>4</v>
      </c>
      <c r="Y55" s="23">
        <v>403.61</v>
      </c>
      <c r="Z55" s="23">
        <v>324.42</v>
      </c>
      <c r="AA55" s="23">
        <v>1614.44</v>
      </c>
      <c r="AB55" s="23">
        <v>1297.68</v>
      </c>
      <c r="AC55" s="23">
        <v>316.76</v>
      </c>
      <c r="AD55" s="6">
        <v>24.409715800505499</v>
      </c>
      <c r="AE55" s="23">
        <v>316.76</v>
      </c>
    </row>
    <row r="56" spans="1:31" ht="23.25" thickBot="1" x14ac:dyDescent="0.25">
      <c r="A56" s="2" t="s">
        <v>31</v>
      </c>
      <c r="B56" s="2" t="s">
        <v>32</v>
      </c>
      <c r="C56" s="2" t="s">
        <v>127</v>
      </c>
      <c r="D56" s="2" t="s">
        <v>128</v>
      </c>
      <c r="E56" s="2" t="s">
        <v>35</v>
      </c>
      <c r="F56" s="2" t="s">
        <v>35</v>
      </c>
      <c r="G56" s="2" t="s">
        <v>36</v>
      </c>
      <c r="H56" s="2" t="s">
        <v>37</v>
      </c>
      <c r="I56" s="2" t="s">
        <v>38</v>
      </c>
      <c r="J56" s="30" t="s">
        <v>401</v>
      </c>
      <c r="K56" s="2" t="s">
        <v>129</v>
      </c>
      <c r="L56" s="31" t="s">
        <v>130</v>
      </c>
      <c r="M56" s="3">
        <v>41527</v>
      </c>
      <c r="N56" s="23">
        <v>22953.42</v>
      </c>
      <c r="O56" s="5">
        <v>27</v>
      </c>
      <c r="P56" s="2" t="s">
        <v>330</v>
      </c>
      <c r="Q56" s="2" t="s">
        <v>331</v>
      </c>
      <c r="R56" s="2" t="s">
        <v>332</v>
      </c>
      <c r="S56" s="2" t="s">
        <v>333</v>
      </c>
      <c r="T56" s="2" t="s">
        <v>35</v>
      </c>
      <c r="U56" s="2" t="s">
        <v>87</v>
      </c>
      <c r="V56" s="2" t="s">
        <v>87</v>
      </c>
      <c r="W56" s="4">
        <v>0</v>
      </c>
      <c r="X56" s="4">
        <v>1</v>
      </c>
      <c r="Y56" s="23">
        <v>914.09</v>
      </c>
      <c r="Z56" s="23">
        <v>483.11</v>
      </c>
      <c r="AA56" s="23">
        <v>914.09</v>
      </c>
      <c r="AB56" s="23">
        <v>483.11</v>
      </c>
      <c r="AC56" s="23">
        <v>430.98</v>
      </c>
      <c r="AD56" s="6">
        <v>89.209496801970602</v>
      </c>
      <c r="AE56" s="23">
        <v>430.98</v>
      </c>
    </row>
    <row r="57" spans="1:31" ht="23.25" thickBot="1" x14ac:dyDescent="0.25">
      <c r="A57" s="2" t="s">
        <v>31</v>
      </c>
      <c r="B57" s="2" t="s">
        <v>32</v>
      </c>
      <c r="C57" s="2" t="s">
        <v>127</v>
      </c>
      <c r="D57" s="2" t="s">
        <v>128</v>
      </c>
      <c r="E57" s="2" t="s">
        <v>35</v>
      </c>
      <c r="F57" s="2" t="s">
        <v>35</v>
      </c>
      <c r="G57" s="2" t="s">
        <v>36</v>
      </c>
      <c r="H57" s="2" t="s">
        <v>37</v>
      </c>
      <c r="I57" s="2" t="s">
        <v>38</v>
      </c>
      <c r="J57" s="30" t="s">
        <v>402</v>
      </c>
      <c r="K57" s="2" t="s">
        <v>237</v>
      </c>
      <c r="L57" s="31" t="s">
        <v>238</v>
      </c>
      <c r="M57" s="3">
        <v>41533</v>
      </c>
      <c r="N57" s="23">
        <v>2301.77</v>
      </c>
      <c r="O57" s="5">
        <v>2</v>
      </c>
      <c r="P57" s="2" t="s">
        <v>161</v>
      </c>
      <c r="Q57" s="2" t="s">
        <v>162</v>
      </c>
      <c r="R57" s="2" t="s">
        <v>163</v>
      </c>
      <c r="S57" s="2" t="s">
        <v>164</v>
      </c>
      <c r="T57" s="2" t="s">
        <v>35</v>
      </c>
      <c r="U57" s="2" t="s">
        <v>35</v>
      </c>
      <c r="V57" s="2" t="s">
        <v>35</v>
      </c>
      <c r="W57" s="4">
        <v>18</v>
      </c>
      <c r="X57" s="4">
        <v>3</v>
      </c>
      <c r="Y57" s="23">
        <v>305.17329999999998</v>
      </c>
      <c r="Z57" s="23">
        <v>254.95</v>
      </c>
      <c r="AA57" s="23">
        <v>915.51990000000001</v>
      </c>
      <c r="AB57" s="23">
        <v>764.85</v>
      </c>
      <c r="AC57" s="23">
        <v>150.66990000000001</v>
      </c>
      <c r="AD57" s="6">
        <v>19.699274367523</v>
      </c>
      <c r="AE57" s="23">
        <v>150.66990000000001</v>
      </c>
    </row>
    <row r="58" spans="1:31" ht="23.25" thickBot="1" x14ac:dyDescent="0.25">
      <c r="A58" s="2" t="s">
        <v>31</v>
      </c>
      <c r="B58" s="2" t="s">
        <v>32</v>
      </c>
      <c r="C58" s="2" t="s">
        <v>127</v>
      </c>
      <c r="D58" s="2" t="s">
        <v>128</v>
      </c>
      <c r="E58" s="2" t="s">
        <v>35</v>
      </c>
      <c r="F58" s="2" t="s">
        <v>35</v>
      </c>
      <c r="G58" s="2" t="s">
        <v>36</v>
      </c>
      <c r="H58" s="2" t="s">
        <v>37</v>
      </c>
      <c r="I58" s="2" t="s">
        <v>38</v>
      </c>
      <c r="J58" s="30" t="s">
        <v>402</v>
      </c>
      <c r="K58" s="2" t="s">
        <v>237</v>
      </c>
      <c r="L58" s="31" t="s">
        <v>238</v>
      </c>
      <c r="M58" s="3">
        <v>41533</v>
      </c>
      <c r="N58" s="23">
        <v>2301.77</v>
      </c>
      <c r="O58" s="5">
        <v>1</v>
      </c>
      <c r="P58" s="2" t="s">
        <v>313</v>
      </c>
      <c r="Q58" s="2" t="s">
        <v>196</v>
      </c>
      <c r="R58" s="2" t="s">
        <v>197</v>
      </c>
      <c r="S58" s="2" t="s">
        <v>198</v>
      </c>
      <c r="T58" s="2" t="s">
        <v>35</v>
      </c>
      <c r="U58" s="2" t="s">
        <v>35</v>
      </c>
      <c r="V58" s="2" t="s">
        <v>35</v>
      </c>
      <c r="W58" s="4">
        <v>18</v>
      </c>
      <c r="X58" s="4">
        <v>14</v>
      </c>
      <c r="Y58" s="23">
        <v>99.017899999999997</v>
      </c>
      <c r="Z58" s="23">
        <v>79.59</v>
      </c>
      <c r="AA58" s="23">
        <v>1386.2506000000001</v>
      </c>
      <c r="AB58" s="23">
        <v>1114.26</v>
      </c>
      <c r="AC58" s="23">
        <v>271.99059999999997</v>
      </c>
      <c r="AD58" s="6">
        <v>24.4099761276542</v>
      </c>
      <c r="AE58" s="23">
        <v>271.99059999999997</v>
      </c>
    </row>
    <row r="59" spans="1:31" ht="23.25" thickBot="1" x14ac:dyDescent="0.25">
      <c r="A59" s="2" t="s">
        <v>31</v>
      </c>
      <c r="B59" s="2" t="s">
        <v>32</v>
      </c>
      <c r="C59" s="2" t="s">
        <v>127</v>
      </c>
      <c r="D59" s="2" t="s">
        <v>128</v>
      </c>
      <c r="E59" s="2" t="s">
        <v>35</v>
      </c>
      <c r="F59" s="2" t="s">
        <v>35</v>
      </c>
      <c r="G59" s="2" t="s">
        <v>36</v>
      </c>
      <c r="H59" s="2" t="s">
        <v>37</v>
      </c>
      <c r="I59" s="2" t="s">
        <v>38</v>
      </c>
      <c r="J59" s="30" t="s">
        <v>403</v>
      </c>
      <c r="K59" s="2" t="s">
        <v>239</v>
      </c>
      <c r="L59" s="31" t="s">
        <v>240</v>
      </c>
      <c r="M59" s="3">
        <v>41535</v>
      </c>
      <c r="N59" s="23">
        <v>915.52</v>
      </c>
      <c r="O59" s="5">
        <v>1</v>
      </c>
      <c r="P59" s="2" t="s">
        <v>161</v>
      </c>
      <c r="Q59" s="2" t="s">
        <v>162</v>
      </c>
      <c r="R59" s="2" t="s">
        <v>163</v>
      </c>
      <c r="S59" s="2" t="s">
        <v>164</v>
      </c>
      <c r="T59" s="2" t="s">
        <v>35</v>
      </c>
      <c r="U59" s="2" t="s">
        <v>35</v>
      </c>
      <c r="V59" s="2" t="s">
        <v>35</v>
      </c>
      <c r="W59" s="4">
        <v>18</v>
      </c>
      <c r="X59" s="4">
        <v>3</v>
      </c>
      <c r="Y59" s="23">
        <v>305.17329999999998</v>
      </c>
      <c r="Z59" s="23">
        <v>254.95</v>
      </c>
      <c r="AA59" s="23">
        <v>915.51990000000001</v>
      </c>
      <c r="AB59" s="23">
        <v>764.85</v>
      </c>
      <c r="AC59" s="23">
        <v>150.66990000000001</v>
      </c>
      <c r="AD59" s="6">
        <v>19.699274367523</v>
      </c>
      <c r="AE59" s="23">
        <v>150.66990000000001</v>
      </c>
    </row>
    <row r="60" spans="1:31" ht="23.25" thickBot="1" x14ac:dyDescent="0.25">
      <c r="A60" s="2" t="s">
        <v>31</v>
      </c>
      <c r="B60" s="2" t="s">
        <v>32</v>
      </c>
      <c r="C60" s="2" t="s">
        <v>127</v>
      </c>
      <c r="D60" s="2" t="s">
        <v>128</v>
      </c>
      <c r="E60" s="2" t="s">
        <v>35</v>
      </c>
      <c r="F60" s="2" t="s">
        <v>35</v>
      </c>
      <c r="G60" s="2" t="s">
        <v>36</v>
      </c>
      <c r="H60" s="2" t="s">
        <v>37</v>
      </c>
      <c r="I60" s="2" t="s">
        <v>38</v>
      </c>
      <c r="J60" s="30" t="s">
        <v>404</v>
      </c>
      <c r="K60" s="2" t="s">
        <v>231</v>
      </c>
      <c r="L60" s="31" t="s">
        <v>232</v>
      </c>
      <c r="M60" s="3">
        <v>41536</v>
      </c>
      <c r="N60" s="23">
        <v>1570.48</v>
      </c>
      <c r="O60" s="5">
        <v>1</v>
      </c>
      <c r="P60" s="2" t="s">
        <v>228</v>
      </c>
      <c r="Q60" s="2" t="s">
        <v>94</v>
      </c>
      <c r="R60" s="2" t="s">
        <v>95</v>
      </c>
      <c r="S60" s="2" t="s">
        <v>96</v>
      </c>
      <c r="T60" s="2" t="s">
        <v>35</v>
      </c>
      <c r="U60" s="2" t="s">
        <v>87</v>
      </c>
      <c r="V60" s="2" t="s">
        <v>87</v>
      </c>
      <c r="W60" s="4">
        <v>0</v>
      </c>
      <c r="X60" s="4">
        <v>9</v>
      </c>
      <c r="Y60" s="23">
        <v>31.743300000000001</v>
      </c>
      <c r="Z60" s="23">
        <v>16.329999999999998</v>
      </c>
      <c r="AA60" s="23">
        <v>285.68970000000002</v>
      </c>
      <c r="AB60" s="23">
        <v>146.97</v>
      </c>
      <c r="AC60" s="23">
        <v>138.71969999999999</v>
      </c>
      <c r="AD60" s="6">
        <v>94.386405388854897</v>
      </c>
      <c r="AE60" s="23">
        <v>138.71969999999999</v>
      </c>
    </row>
    <row r="61" spans="1:31" ht="23.25" thickBot="1" x14ac:dyDescent="0.25">
      <c r="A61" s="2" t="s">
        <v>31</v>
      </c>
      <c r="B61" s="2" t="s">
        <v>32</v>
      </c>
      <c r="C61" s="2" t="s">
        <v>127</v>
      </c>
      <c r="D61" s="2" t="s">
        <v>128</v>
      </c>
      <c r="E61" s="2" t="s">
        <v>35</v>
      </c>
      <c r="F61" s="2" t="s">
        <v>35</v>
      </c>
      <c r="G61" s="2" t="s">
        <v>36</v>
      </c>
      <c r="H61" s="2" t="s">
        <v>37</v>
      </c>
      <c r="I61" s="2" t="s">
        <v>38</v>
      </c>
      <c r="J61" s="30" t="s">
        <v>404</v>
      </c>
      <c r="K61" s="2" t="s">
        <v>231</v>
      </c>
      <c r="L61" s="31" t="s">
        <v>232</v>
      </c>
      <c r="M61" s="3">
        <v>41536</v>
      </c>
      <c r="N61" s="23">
        <v>1570.48</v>
      </c>
      <c r="O61" s="5">
        <v>3</v>
      </c>
      <c r="P61" s="2" t="s">
        <v>274</v>
      </c>
      <c r="Q61" s="2" t="s">
        <v>275</v>
      </c>
      <c r="R61" s="2" t="s">
        <v>276</v>
      </c>
      <c r="S61" s="2" t="s">
        <v>277</v>
      </c>
      <c r="T61" s="2" t="s">
        <v>35</v>
      </c>
      <c r="U61" s="2" t="s">
        <v>35</v>
      </c>
      <c r="V61" s="2" t="s">
        <v>35</v>
      </c>
      <c r="W61" s="4">
        <v>18</v>
      </c>
      <c r="X61" s="4">
        <v>2</v>
      </c>
      <c r="Y61" s="23">
        <v>590.77</v>
      </c>
      <c r="Z61" s="23">
        <v>493.57</v>
      </c>
      <c r="AA61" s="23">
        <v>1181.54</v>
      </c>
      <c r="AB61" s="23">
        <v>987.14</v>
      </c>
      <c r="AC61" s="23">
        <v>194.4</v>
      </c>
      <c r="AD61" s="6">
        <v>19.693255262678001</v>
      </c>
      <c r="AE61" s="23">
        <v>194.4</v>
      </c>
    </row>
    <row r="62" spans="1:31" ht="23.25" thickBot="1" x14ac:dyDescent="0.25">
      <c r="A62" s="2" t="s">
        <v>31</v>
      </c>
      <c r="B62" s="2" t="s">
        <v>32</v>
      </c>
      <c r="C62" s="2" t="s">
        <v>127</v>
      </c>
      <c r="D62" s="2" t="s">
        <v>128</v>
      </c>
      <c r="E62" s="2" t="s">
        <v>35</v>
      </c>
      <c r="F62" s="2" t="s">
        <v>35</v>
      </c>
      <c r="G62" s="2" t="s">
        <v>36</v>
      </c>
      <c r="H62" s="2" t="s">
        <v>37</v>
      </c>
      <c r="I62" s="2" t="s">
        <v>38</v>
      </c>
      <c r="J62" s="30" t="s">
        <v>87</v>
      </c>
      <c r="K62" s="2" t="s">
        <v>251</v>
      </c>
      <c r="L62" s="31" t="s">
        <v>252</v>
      </c>
      <c r="M62" s="3">
        <v>41556</v>
      </c>
      <c r="N62" s="23">
        <v>803.03</v>
      </c>
      <c r="O62" s="5">
        <v>1</v>
      </c>
      <c r="P62" s="2" t="s">
        <v>253</v>
      </c>
      <c r="Q62" s="2" t="s">
        <v>254</v>
      </c>
      <c r="R62" s="2" t="s">
        <v>255</v>
      </c>
      <c r="S62" s="2" t="s">
        <v>256</v>
      </c>
      <c r="T62" s="2" t="s">
        <v>35</v>
      </c>
      <c r="U62" s="2" t="s">
        <v>35</v>
      </c>
      <c r="V62" s="2" t="s">
        <v>35</v>
      </c>
      <c r="W62" s="4">
        <v>18</v>
      </c>
      <c r="X62" s="4">
        <v>6</v>
      </c>
      <c r="Y62" s="23">
        <v>133.8383</v>
      </c>
      <c r="Z62" s="23">
        <v>107.58</v>
      </c>
      <c r="AA62" s="23">
        <v>803.02980000000002</v>
      </c>
      <c r="AB62" s="23">
        <v>645.48</v>
      </c>
      <c r="AC62" s="23">
        <v>157.5498</v>
      </c>
      <c r="AD62" s="6">
        <v>24.408161368283999</v>
      </c>
      <c r="AE62" s="23">
        <v>157.5498</v>
      </c>
    </row>
    <row r="63" spans="1:31" ht="23.25" thickBot="1" x14ac:dyDescent="0.25">
      <c r="A63" s="2" t="s">
        <v>31</v>
      </c>
      <c r="B63" s="2" t="s">
        <v>32</v>
      </c>
      <c r="C63" s="2" t="s">
        <v>127</v>
      </c>
      <c r="D63" s="2" t="s">
        <v>128</v>
      </c>
      <c r="E63" s="2" t="s">
        <v>35</v>
      </c>
      <c r="F63" s="2" t="s">
        <v>35</v>
      </c>
      <c r="G63" s="2" t="s">
        <v>36</v>
      </c>
      <c r="H63" s="2" t="s">
        <v>37</v>
      </c>
      <c r="I63" s="2" t="s">
        <v>38</v>
      </c>
      <c r="J63" s="30" t="s">
        <v>405</v>
      </c>
      <c r="K63" s="2" t="s">
        <v>141</v>
      </c>
      <c r="L63" s="31" t="s">
        <v>142</v>
      </c>
      <c r="M63" s="3">
        <v>41569</v>
      </c>
      <c r="N63" s="23">
        <v>4660.6099999999997</v>
      </c>
      <c r="O63" s="5">
        <v>4</v>
      </c>
      <c r="P63" s="2" t="s">
        <v>143</v>
      </c>
      <c r="Q63" s="2" t="s">
        <v>144</v>
      </c>
      <c r="R63" s="2" t="s">
        <v>145</v>
      </c>
      <c r="S63" s="2" t="s">
        <v>146</v>
      </c>
      <c r="T63" s="2" t="s">
        <v>35</v>
      </c>
      <c r="U63" s="2" t="s">
        <v>87</v>
      </c>
      <c r="V63" s="2" t="s">
        <v>87</v>
      </c>
      <c r="W63" s="4">
        <v>0</v>
      </c>
      <c r="X63" s="4">
        <v>4</v>
      </c>
      <c r="Y63" s="23">
        <v>49.5075</v>
      </c>
      <c r="Z63" s="23">
        <v>25.48</v>
      </c>
      <c r="AA63" s="23">
        <v>198.03</v>
      </c>
      <c r="AB63" s="23">
        <v>101.92</v>
      </c>
      <c r="AC63" s="23">
        <v>96.11</v>
      </c>
      <c r="AD63" s="6">
        <v>94.299450549450398</v>
      </c>
      <c r="AE63" s="23">
        <v>96.11</v>
      </c>
    </row>
    <row r="64" spans="1:31" ht="23.25" thickBot="1" x14ac:dyDescent="0.25">
      <c r="A64" s="2" t="s">
        <v>31</v>
      </c>
      <c r="B64" s="2" t="s">
        <v>32</v>
      </c>
      <c r="C64" s="2" t="s">
        <v>127</v>
      </c>
      <c r="D64" s="2" t="s">
        <v>128</v>
      </c>
      <c r="E64" s="2" t="s">
        <v>35</v>
      </c>
      <c r="F64" s="2" t="s">
        <v>35</v>
      </c>
      <c r="G64" s="2" t="s">
        <v>36</v>
      </c>
      <c r="H64" s="2" t="s">
        <v>37</v>
      </c>
      <c r="I64" s="2" t="s">
        <v>38</v>
      </c>
      <c r="J64" s="30" t="s">
        <v>405</v>
      </c>
      <c r="K64" s="2" t="s">
        <v>141</v>
      </c>
      <c r="L64" s="31" t="s">
        <v>142</v>
      </c>
      <c r="M64" s="3">
        <v>41569</v>
      </c>
      <c r="N64" s="23">
        <v>4660.6099999999997</v>
      </c>
      <c r="O64" s="5">
        <v>6</v>
      </c>
      <c r="P64" s="2" t="s">
        <v>131</v>
      </c>
      <c r="Q64" s="2" t="s">
        <v>132</v>
      </c>
      <c r="R64" s="2" t="s">
        <v>133</v>
      </c>
      <c r="S64" s="2" t="s">
        <v>134</v>
      </c>
      <c r="T64" s="2" t="s">
        <v>35</v>
      </c>
      <c r="U64" s="2" t="s">
        <v>35</v>
      </c>
      <c r="V64" s="2" t="s">
        <v>35</v>
      </c>
      <c r="W64" s="4">
        <v>18</v>
      </c>
      <c r="X64" s="4">
        <v>4</v>
      </c>
      <c r="Y64" s="23">
        <v>190.26750000000001</v>
      </c>
      <c r="Z64" s="23">
        <v>158.96</v>
      </c>
      <c r="AA64" s="23">
        <v>761.07</v>
      </c>
      <c r="AB64" s="23">
        <v>635.84</v>
      </c>
      <c r="AC64" s="23">
        <v>125.23</v>
      </c>
      <c r="AD64" s="6">
        <v>19.695206341217801</v>
      </c>
      <c r="AE64" s="23">
        <v>125.23</v>
      </c>
    </row>
    <row r="65" spans="1:31" ht="23.25" thickBot="1" x14ac:dyDescent="0.25">
      <c r="A65" s="2" t="s">
        <v>31</v>
      </c>
      <c r="B65" s="2" t="s">
        <v>32</v>
      </c>
      <c r="C65" s="2" t="s">
        <v>127</v>
      </c>
      <c r="D65" s="2" t="s">
        <v>128</v>
      </c>
      <c r="E65" s="2" t="s">
        <v>35</v>
      </c>
      <c r="F65" s="2" t="s">
        <v>35</v>
      </c>
      <c r="G65" s="2" t="s">
        <v>36</v>
      </c>
      <c r="H65" s="2" t="s">
        <v>37</v>
      </c>
      <c r="I65" s="2" t="s">
        <v>38</v>
      </c>
      <c r="J65" s="30" t="s">
        <v>405</v>
      </c>
      <c r="K65" s="2" t="s">
        <v>141</v>
      </c>
      <c r="L65" s="31" t="s">
        <v>142</v>
      </c>
      <c r="M65" s="3">
        <v>41569</v>
      </c>
      <c r="N65" s="23">
        <v>4660.6099999999997</v>
      </c>
      <c r="O65" s="5">
        <v>2</v>
      </c>
      <c r="P65" s="2" t="s">
        <v>278</v>
      </c>
      <c r="Q65" s="2" t="s">
        <v>279</v>
      </c>
      <c r="R65" s="2" t="s">
        <v>280</v>
      </c>
      <c r="S65" s="2" t="s">
        <v>281</v>
      </c>
      <c r="T65" s="2" t="s">
        <v>35</v>
      </c>
      <c r="U65" s="2" t="s">
        <v>35</v>
      </c>
      <c r="V65" s="2" t="s">
        <v>35</v>
      </c>
      <c r="W65" s="4">
        <v>18</v>
      </c>
      <c r="X65" s="4">
        <v>30</v>
      </c>
      <c r="Y65" s="23">
        <v>99</v>
      </c>
      <c r="Z65" s="23">
        <v>79.569999999999993</v>
      </c>
      <c r="AA65" s="23">
        <v>2970</v>
      </c>
      <c r="AB65" s="23">
        <v>2387.1</v>
      </c>
      <c r="AC65" s="23">
        <v>582.9</v>
      </c>
      <c r="AD65" s="6">
        <v>24.4187507854719</v>
      </c>
      <c r="AE65" s="23">
        <v>582.9</v>
      </c>
    </row>
    <row r="66" spans="1:31" ht="23.25" thickBot="1" x14ac:dyDescent="0.25">
      <c r="A66" s="2" t="s">
        <v>31</v>
      </c>
      <c r="B66" s="2" t="s">
        <v>32</v>
      </c>
      <c r="C66" s="2" t="s">
        <v>127</v>
      </c>
      <c r="D66" s="2" t="s">
        <v>128</v>
      </c>
      <c r="E66" s="2" t="s">
        <v>35</v>
      </c>
      <c r="F66" s="2" t="s">
        <v>35</v>
      </c>
      <c r="G66" s="2" t="s">
        <v>36</v>
      </c>
      <c r="H66" s="2" t="s">
        <v>37</v>
      </c>
      <c r="I66" s="2" t="s">
        <v>38</v>
      </c>
      <c r="J66" s="30" t="s">
        <v>406</v>
      </c>
      <c r="K66" s="2" t="s">
        <v>199</v>
      </c>
      <c r="L66" s="31" t="s">
        <v>200</v>
      </c>
      <c r="M66" s="3">
        <v>41571</v>
      </c>
      <c r="N66" s="23">
        <v>19423.88</v>
      </c>
      <c r="O66" s="5">
        <v>6</v>
      </c>
      <c r="P66" s="2" t="s">
        <v>201</v>
      </c>
      <c r="Q66" s="2" t="s">
        <v>202</v>
      </c>
      <c r="R66" s="2" t="s">
        <v>203</v>
      </c>
      <c r="S66" s="2" t="s">
        <v>204</v>
      </c>
      <c r="T66" s="2" t="s">
        <v>35</v>
      </c>
      <c r="U66" s="2" t="s">
        <v>35</v>
      </c>
      <c r="V66" s="2" t="s">
        <v>35</v>
      </c>
      <c r="W66" s="4">
        <v>18</v>
      </c>
      <c r="X66" s="4">
        <v>9</v>
      </c>
      <c r="Y66" s="23">
        <v>79.253299999999996</v>
      </c>
      <c r="Z66" s="23">
        <v>66.209999999999994</v>
      </c>
      <c r="AA66" s="23">
        <v>713.27970000000005</v>
      </c>
      <c r="AB66" s="23">
        <v>595.89</v>
      </c>
      <c r="AC66" s="23">
        <v>117.3897</v>
      </c>
      <c r="AD66" s="6">
        <v>19.699894275789202</v>
      </c>
      <c r="AE66" s="23">
        <v>117.3897</v>
      </c>
    </row>
    <row r="67" spans="1:31" ht="23.25" thickBot="1" x14ac:dyDescent="0.25">
      <c r="A67" s="2" t="s">
        <v>31</v>
      </c>
      <c r="B67" s="2" t="s">
        <v>32</v>
      </c>
      <c r="C67" s="2" t="s">
        <v>127</v>
      </c>
      <c r="D67" s="2" t="s">
        <v>128</v>
      </c>
      <c r="E67" s="2" t="s">
        <v>35</v>
      </c>
      <c r="F67" s="2" t="s">
        <v>35</v>
      </c>
      <c r="G67" s="2" t="s">
        <v>36</v>
      </c>
      <c r="H67" s="2" t="s">
        <v>37</v>
      </c>
      <c r="I67" s="2" t="s">
        <v>38</v>
      </c>
      <c r="J67" s="30" t="s">
        <v>406</v>
      </c>
      <c r="K67" s="2" t="s">
        <v>199</v>
      </c>
      <c r="L67" s="31" t="s">
        <v>200</v>
      </c>
      <c r="M67" s="3">
        <v>41571</v>
      </c>
      <c r="N67" s="23">
        <v>19423.88</v>
      </c>
      <c r="O67" s="5">
        <v>19</v>
      </c>
      <c r="P67" s="2" t="s">
        <v>216</v>
      </c>
      <c r="Q67" s="2" t="s">
        <v>217</v>
      </c>
      <c r="R67" s="2" t="s">
        <v>218</v>
      </c>
      <c r="S67" s="2" t="s">
        <v>219</v>
      </c>
      <c r="T67" s="2" t="s">
        <v>35</v>
      </c>
      <c r="U67" s="2" t="s">
        <v>35</v>
      </c>
      <c r="V67" s="2" t="s">
        <v>35</v>
      </c>
      <c r="W67" s="4">
        <v>18</v>
      </c>
      <c r="X67" s="4">
        <v>10</v>
      </c>
      <c r="Y67" s="23">
        <v>63.881999999999998</v>
      </c>
      <c r="Z67" s="23">
        <v>51.35</v>
      </c>
      <c r="AA67" s="23">
        <v>638.82000000000005</v>
      </c>
      <c r="AB67" s="23">
        <v>513.5</v>
      </c>
      <c r="AC67" s="23">
        <v>125.32</v>
      </c>
      <c r="AD67" s="6">
        <v>24.4050632911392</v>
      </c>
      <c r="AE67" s="23">
        <v>125.32</v>
      </c>
    </row>
    <row r="68" spans="1:31" ht="23.25" thickBot="1" x14ac:dyDescent="0.25">
      <c r="A68" s="2" t="s">
        <v>31</v>
      </c>
      <c r="B68" s="2" t="s">
        <v>32</v>
      </c>
      <c r="C68" s="2" t="s">
        <v>127</v>
      </c>
      <c r="D68" s="2" t="s">
        <v>128</v>
      </c>
      <c r="E68" s="2" t="s">
        <v>35</v>
      </c>
      <c r="F68" s="2" t="s">
        <v>35</v>
      </c>
      <c r="G68" s="2" t="s">
        <v>36</v>
      </c>
      <c r="H68" s="2" t="s">
        <v>37</v>
      </c>
      <c r="I68" s="2" t="s">
        <v>38</v>
      </c>
      <c r="J68" s="30" t="s">
        <v>406</v>
      </c>
      <c r="K68" s="2" t="s">
        <v>199</v>
      </c>
      <c r="L68" s="31" t="s">
        <v>200</v>
      </c>
      <c r="M68" s="3">
        <v>41571</v>
      </c>
      <c r="N68" s="23">
        <v>19423.88</v>
      </c>
      <c r="O68" s="5">
        <v>5</v>
      </c>
      <c r="P68" s="2" t="s">
        <v>233</v>
      </c>
      <c r="Q68" s="2" t="s">
        <v>234</v>
      </c>
      <c r="R68" s="2" t="s">
        <v>235</v>
      </c>
      <c r="S68" s="2" t="s">
        <v>236</v>
      </c>
      <c r="T68" s="2" t="s">
        <v>35</v>
      </c>
      <c r="U68" s="2" t="s">
        <v>35</v>
      </c>
      <c r="V68" s="2" t="s">
        <v>35</v>
      </c>
      <c r="W68" s="4">
        <v>18</v>
      </c>
      <c r="X68" s="4">
        <v>6</v>
      </c>
      <c r="Y68" s="23">
        <v>118.4033</v>
      </c>
      <c r="Z68" s="23">
        <v>95.17</v>
      </c>
      <c r="AA68" s="23">
        <v>710.41980000000001</v>
      </c>
      <c r="AB68" s="23">
        <v>571.02</v>
      </c>
      <c r="AC68" s="23">
        <v>139.3998</v>
      </c>
      <c r="AD68" s="6">
        <v>24.412419880214401</v>
      </c>
      <c r="AE68" s="23">
        <v>139.3998</v>
      </c>
    </row>
    <row r="69" spans="1:31" ht="23.25" thickBot="1" x14ac:dyDescent="0.25">
      <c r="A69" s="2" t="s">
        <v>31</v>
      </c>
      <c r="B69" s="2" t="s">
        <v>32</v>
      </c>
      <c r="C69" s="2" t="s">
        <v>127</v>
      </c>
      <c r="D69" s="2" t="s">
        <v>128</v>
      </c>
      <c r="E69" s="2" t="s">
        <v>35</v>
      </c>
      <c r="F69" s="2" t="s">
        <v>35</v>
      </c>
      <c r="G69" s="2" t="s">
        <v>36</v>
      </c>
      <c r="H69" s="2" t="s">
        <v>37</v>
      </c>
      <c r="I69" s="2" t="s">
        <v>38</v>
      </c>
      <c r="J69" s="30" t="s">
        <v>406</v>
      </c>
      <c r="K69" s="2" t="s">
        <v>199</v>
      </c>
      <c r="L69" s="31" t="s">
        <v>200</v>
      </c>
      <c r="M69" s="3">
        <v>41571</v>
      </c>
      <c r="N69" s="23">
        <v>19423.88</v>
      </c>
      <c r="O69" s="5">
        <v>14</v>
      </c>
      <c r="P69" s="2" t="s">
        <v>264</v>
      </c>
      <c r="Q69" s="2" t="s">
        <v>265</v>
      </c>
      <c r="R69" s="2" t="s">
        <v>266</v>
      </c>
      <c r="S69" s="2" t="s">
        <v>267</v>
      </c>
      <c r="T69" s="2" t="s">
        <v>35</v>
      </c>
      <c r="U69" s="2" t="s">
        <v>35</v>
      </c>
      <c r="V69" s="2" t="s">
        <v>35</v>
      </c>
      <c r="W69" s="4">
        <v>18</v>
      </c>
      <c r="X69" s="4">
        <v>6</v>
      </c>
      <c r="Y69" s="23">
        <v>150.67670000000001</v>
      </c>
      <c r="Z69" s="23">
        <v>121.11</v>
      </c>
      <c r="AA69" s="23">
        <v>904.06020000000001</v>
      </c>
      <c r="AB69" s="23">
        <v>726.66</v>
      </c>
      <c r="AC69" s="23">
        <v>177.40020000000001</v>
      </c>
      <c r="AD69" s="6">
        <v>24.4130955329865</v>
      </c>
      <c r="AE69" s="23">
        <v>177.40020000000001</v>
      </c>
    </row>
    <row r="70" spans="1:31" ht="32.25" thickBot="1" x14ac:dyDescent="0.25">
      <c r="A70" s="2" t="s">
        <v>31</v>
      </c>
      <c r="B70" s="2" t="s">
        <v>32</v>
      </c>
      <c r="C70" s="2" t="s">
        <v>127</v>
      </c>
      <c r="D70" s="2" t="s">
        <v>128</v>
      </c>
      <c r="E70" s="2" t="s">
        <v>35</v>
      </c>
      <c r="F70" s="2" t="s">
        <v>35</v>
      </c>
      <c r="G70" s="2" t="s">
        <v>36</v>
      </c>
      <c r="H70" s="2" t="s">
        <v>37</v>
      </c>
      <c r="I70" s="2" t="s">
        <v>38</v>
      </c>
      <c r="J70" s="30" t="s">
        <v>406</v>
      </c>
      <c r="K70" s="2" t="s">
        <v>199</v>
      </c>
      <c r="L70" s="31" t="s">
        <v>200</v>
      </c>
      <c r="M70" s="3">
        <v>41571</v>
      </c>
      <c r="N70" s="23">
        <v>19423.88</v>
      </c>
      <c r="O70" s="5">
        <v>11</v>
      </c>
      <c r="P70" s="2" t="s">
        <v>322</v>
      </c>
      <c r="Q70" s="2" t="s">
        <v>323</v>
      </c>
      <c r="R70" s="2" t="s">
        <v>324</v>
      </c>
      <c r="S70" s="2" t="s">
        <v>325</v>
      </c>
      <c r="T70" s="2" t="s">
        <v>35</v>
      </c>
      <c r="U70" s="2" t="s">
        <v>35</v>
      </c>
      <c r="V70" s="2" t="s">
        <v>35</v>
      </c>
      <c r="W70" s="4">
        <v>18</v>
      </c>
      <c r="X70" s="4">
        <v>8</v>
      </c>
      <c r="Y70" s="23">
        <v>250.11</v>
      </c>
      <c r="Z70" s="23">
        <v>201.04</v>
      </c>
      <c r="AA70" s="23">
        <v>2000.88</v>
      </c>
      <c r="AB70" s="23">
        <v>1608.32</v>
      </c>
      <c r="AC70" s="23">
        <v>392.56</v>
      </c>
      <c r="AD70" s="6">
        <v>24.408077994428901</v>
      </c>
      <c r="AE70" s="23">
        <v>392.56</v>
      </c>
    </row>
    <row r="71" spans="1:31" ht="32.25" thickBot="1" x14ac:dyDescent="0.25">
      <c r="A71" s="2" t="s">
        <v>31</v>
      </c>
      <c r="B71" s="2" t="s">
        <v>32</v>
      </c>
      <c r="C71" s="2" t="s">
        <v>127</v>
      </c>
      <c r="D71" s="2" t="s">
        <v>128</v>
      </c>
      <c r="E71" s="2" t="s">
        <v>35</v>
      </c>
      <c r="F71" s="2" t="s">
        <v>35</v>
      </c>
      <c r="G71" s="2" t="s">
        <v>36</v>
      </c>
      <c r="H71" s="2" t="s">
        <v>37</v>
      </c>
      <c r="I71" s="2" t="s">
        <v>38</v>
      </c>
      <c r="J71" s="30" t="s">
        <v>406</v>
      </c>
      <c r="K71" s="2" t="s">
        <v>199</v>
      </c>
      <c r="L71" s="31" t="s">
        <v>200</v>
      </c>
      <c r="M71" s="3">
        <v>41571</v>
      </c>
      <c r="N71" s="23">
        <v>19423.88</v>
      </c>
      <c r="O71" s="5">
        <v>12</v>
      </c>
      <c r="P71" s="2" t="s">
        <v>334</v>
      </c>
      <c r="Q71" s="2" t="s">
        <v>335</v>
      </c>
      <c r="R71" s="2" t="s">
        <v>297</v>
      </c>
      <c r="S71" s="2" t="s">
        <v>336</v>
      </c>
      <c r="T71" s="2" t="s">
        <v>35</v>
      </c>
      <c r="U71" s="2" t="s">
        <v>35</v>
      </c>
      <c r="V71" s="2" t="s">
        <v>35</v>
      </c>
      <c r="W71" s="4">
        <v>18</v>
      </c>
      <c r="X71" s="4">
        <v>6</v>
      </c>
      <c r="Y71" s="23">
        <v>470.49169999999998</v>
      </c>
      <c r="Z71" s="23">
        <v>378.17</v>
      </c>
      <c r="AA71" s="23">
        <v>2822.9502000000002</v>
      </c>
      <c r="AB71" s="23">
        <v>2269.02</v>
      </c>
      <c r="AC71" s="23">
        <v>553.93020000000001</v>
      </c>
      <c r="AD71" s="6">
        <v>24.412750879234199</v>
      </c>
      <c r="AE71" s="23">
        <v>553.93020000000001</v>
      </c>
    </row>
    <row r="72" spans="1:31" ht="32.25" thickBot="1" x14ac:dyDescent="0.25">
      <c r="A72" s="2" t="s">
        <v>31</v>
      </c>
      <c r="B72" s="2" t="s">
        <v>32</v>
      </c>
      <c r="C72" s="2" t="s">
        <v>127</v>
      </c>
      <c r="D72" s="2" t="s">
        <v>128</v>
      </c>
      <c r="E72" s="2" t="s">
        <v>35</v>
      </c>
      <c r="F72" s="2" t="s">
        <v>35</v>
      </c>
      <c r="G72" s="2" t="s">
        <v>36</v>
      </c>
      <c r="H72" s="2" t="s">
        <v>37</v>
      </c>
      <c r="I72" s="2" t="s">
        <v>38</v>
      </c>
      <c r="J72" s="30" t="s">
        <v>406</v>
      </c>
      <c r="K72" s="2" t="s">
        <v>199</v>
      </c>
      <c r="L72" s="31" t="s">
        <v>200</v>
      </c>
      <c r="M72" s="3">
        <v>41571</v>
      </c>
      <c r="N72" s="23">
        <v>19423.88</v>
      </c>
      <c r="O72" s="5">
        <v>8</v>
      </c>
      <c r="P72" s="2" t="s">
        <v>315</v>
      </c>
      <c r="Q72" s="2" t="s">
        <v>296</v>
      </c>
      <c r="R72" s="2" t="s">
        <v>297</v>
      </c>
      <c r="S72" s="2" t="s">
        <v>298</v>
      </c>
      <c r="T72" s="2" t="s">
        <v>35</v>
      </c>
      <c r="U72" s="2" t="s">
        <v>35</v>
      </c>
      <c r="V72" s="2" t="s">
        <v>35</v>
      </c>
      <c r="W72" s="4">
        <v>18</v>
      </c>
      <c r="X72" s="4">
        <v>8</v>
      </c>
      <c r="Y72" s="23">
        <v>403.61380000000003</v>
      </c>
      <c r="Z72" s="23">
        <v>324.42</v>
      </c>
      <c r="AA72" s="23">
        <v>3228.9104000000002</v>
      </c>
      <c r="AB72" s="23">
        <v>2595.36</v>
      </c>
      <c r="AC72" s="23">
        <v>633.55039999999997</v>
      </c>
      <c r="AD72" s="6">
        <v>24.410887121632499</v>
      </c>
      <c r="AE72" s="23">
        <v>633.55039999999997</v>
      </c>
    </row>
    <row r="73" spans="1:31" ht="32.25" thickBot="1" x14ac:dyDescent="0.25">
      <c r="A73" s="2" t="s">
        <v>31</v>
      </c>
      <c r="B73" s="2" t="s">
        <v>32</v>
      </c>
      <c r="C73" s="2" t="s">
        <v>127</v>
      </c>
      <c r="D73" s="2" t="s">
        <v>128</v>
      </c>
      <c r="E73" s="2" t="s">
        <v>35</v>
      </c>
      <c r="F73" s="2" t="s">
        <v>35</v>
      </c>
      <c r="G73" s="2" t="s">
        <v>36</v>
      </c>
      <c r="H73" s="2" t="s">
        <v>37</v>
      </c>
      <c r="I73" s="2" t="s">
        <v>38</v>
      </c>
      <c r="J73" s="30" t="s">
        <v>406</v>
      </c>
      <c r="K73" s="2" t="s">
        <v>199</v>
      </c>
      <c r="L73" s="31" t="s">
        <v>200</v>
      </c>
      <c r="M73" s="3">
        <v>41571</v>
      </c>
      <c r="N73" s="23">
        <v>19423.88</v>
      </c>
      <c r="O73" s="5">
        <v>9</v>
      </c>
      <c r="P73" s="2" t="s">
        <v>340</v>
      </c>
      <c r="Q73" s="2" t="s">
        <v>341</v>
      </c>
      <c r="R73" s="2" t="s">
        <v>297</v>
      </c>
      <c r="S73" s="2" t="s">
        <v>342</v>
      </c>
      <c r="T73" s="2" t="s">
        <v>35</v>
      </c>
      <c r="U73" s="2" t="s">
        <v>35</v>
      </c>
      <c r="V73" s="2" t="s">
        <v>35</v>
      </c>
      <c r="W73" s="4">
        <v>18</v>
      </c>
      <c r="X73" s="4">
        <v>8</v>
      </c>
      <c r="Y73" s="23">
        <v>470.49250000000001</v>
      </c>
      <c r="Z73" s="23">
        <v>378.17</v>
      </c>
      <c r="AA73" s="23">
        <v>3763.94</v>
      </c>
      <c r="AB73" s="23">
        <v>3025.36</v>
      </c>
      <c r="AC73" s="23">
        <v>738.58</v>
      </c>
      <c r="AD73" s="6">
        <v>24.4129624243065</v>
      </c>
      <c r="AE73" s="23">
        <v>738.58</v>
      </c>
    </row>
    <row r="74" spans="1:31" ht="32.25" thickBot="1" x14ac:dyDescent="0.25">
      <c r="A74" s="2" t="s">
        <v>31</v>
      </c>
      <c r="B74" s="2" t="s">
        <v>32</v>
      </c>
      <c r="C74" s="2" t="s">
        <v>127</v>
      </c>
      <c r="D74" s="2" t="s">
        <v>128</v>
      </c>
      <c r="E74" s="2" t="s">
        <v>35</v>
      </c>
      <c r="F74" s="2" t="s">
        <v>35</v>
      </c>
      <c r="G74" s="2" t="s">
        <v>36</v>
      </c>
      <c r="H74" s="2" t="s">
        <v>37</v>
      </c>
      <c r="I74" s="2" t="s">
        <v>38</v>
      </c>
      <c r="J74" s="30" t="s">
        <v>407</v>
      </c>
      <c r="K74" s="2" t="s">
        <v>350</v>
      </c>
      <c r="L74" s="31" t="s">
        <v>351</v>
      </c>
      <c r="M74" s="3">
        <v>41578</v>
      </c>
      <c r="N74" s="23">
        <v>2742.24</v>
      </c>
      <c r="O74" s="5">
        <v>1</v>
      </c>
      <c r="P74" s="2" t="s">
        <v>352</v>
      </c>
      <c r="Q74" s="2" t="s">
        <v>331</v>
      </c>
      <c r="R74" s="2" t="s">
        <v>332</v>
      </c>
      <c r="S74" s="2" t="s">
        <v>333</v>
      </c>
      <c r="T74" s="2" t="s">
        <v>35</v>
      </c>
      <c r="U74" s="2" t="s">
        <v>87</v>
      </c>
      <c r="V74" s="2" t="s">
        <v>87</v>
      </c>
      <c r="W74" s="4">
        <v>0</v>
      </c>
      <c r="X74" s="4">
        <v>3</v>
      </c>
      <c r="Y74" s="23">
        <v>914.08</v>
      </c>
      <c r="Z74" s="23">
        <v>483.11</v>
      </c>
      <c r="AA74" s="23">
        <v>2742.24</v>
      </c>
      <c r="AB74" s="23">
        <v>1449.33</v>
      </c>
      <c r="AC74" s="23">
        <v>1292.9100000000001</v>
      </c>
      <c r="AD74" s="6">
        <v>89.207426880006594</v>
      </c>
      <c r="AE74" s="23">
        <v>1292.9100000000001</v>
      </c>
    </row>
    <row r="75" spans="1:31" ht="23.25" thickBot="1" x14ac:dyDescent="0.25">
      <c r="A75" s="2" t="s">
        <v>31</v>
      </c>
      <c r="B75" s="2" t="s">
        <v>32</v>
      </c>
      <c r="C75" s="2" t="s">
        <v>127</v>
      </c>
      <c r="D75" s="2" t="s">
        <v>128</v>
      </c>
      <c r="E75" s="2" t="s">
        <v>35</v>
      </c>
      <c r="F75" s="2" t="s">
        <v>35</v>
      </c>
      <c r="G75" s="2" t="s">
        <v>36</v>
      </c>
      <c r="H75" s="2" t="s">
        <v>37</v>
      </c>
      <c r="I75" s="2" t="s">
        <v>38</v>
      </c>
      <c r="J75" s="30" t="s">
        <v>408</v>
      </c>
      <c r="K75" s="2" t="s">
        <v>159</v>
      </c>
      <c r="L75" s="31" t="s">
        <v>160</v>
      </c>
      <c r="M75" s="3">
        <v>41589</v>
      </c>
      <c r="N75" s="23">
        <v>1148.05</v>
      </c>
      <c r="O75" s="5">
        <v>3</v>
      </c>
      <c r="P75" s="2" t="s">
        <v>161</v>
      </c>
      <c r="Q75" s="2" t="s">
        <v>162</v>
      </c>
      <c r="R75" s="2" t="s">
        <v>163</v>
      </c>
      <c r="S75" s="2" t="s">
        <v>164</v>
      </c>
      <c r="T75" s="2" t="s">
        <v>35</v>
      </c>
      <c r="U75" s="2" t="s">
        <v>35</v>
      </c>
      <c r="V75" s="2" t="s">
        <v>35</v>
      </c>
      <c r="W75" s="4">
        <v>18</v>
      </c>
      <c r="X75" s="4">
        <v>2</v>
      </c>
      <c r="Y75" s="23">
        <v>305.17</v>
      </c>
      <c r="Z75" s="23">
        <v>254.95</v>
      </c>
      <c r="AA75" s="23">
        <v>610.34</v>
      </c>
      <c r="AB75" s="23">
        <v>509.9</v>
      </c>
      <c r="AC75" s="23">
        <v>100.44</v>
      </c>
      <c r="AD75" s="6">
        <v>19.697979996077699</v>
      </c>
      <c r="AE75" s="23">
        <v>100.44</v>
      </c>
    </row>
    <row r="76" spans="1:31" ht="23.25" thickBot="1" x14ac:dyDescent="0.25">
      <c r="A76" s="2" t="s">
        <v>31</v>
      </c>
      <c r="B76" s="2" t="s">
        <v>32</v>
      </c>
      <c r="C76" s="2" t="s">
        <v>127</v>
      </c>
      <c r="D76" s="2" t="s">
        <v>128</v>
      </c>
      <c r="E76" s="2" t="s">
        <v>35</v>
      </c>
      <c r="F76" s="2" t="s">
        <v>35</v>
      </c>
      <c r="G76" s="2" t="s">
        <v>36</v>
      </c>
      <c r="H76" s="2" t="s">
        <v>37</v>
      </c>
      <c r="I76" s="2" t="s">
        <v>38</v>
      </c>
      <c r="J76" s="30" t="s">
        <v>408</v>
      </c>
      <c r="K76" s="2" t="s">
        <v>159</v>
      </c>
      <c r="L76" s="31" t="s">
        <v>160</v>
      </c>
      <c r="M76" s="3">
        <v>41589</v>
      </c>
      <c r="N76" s="23">
        <v>1148.05</v>
      </c>
      <c r="O76" s="5">
        <v>2</v>
      </c>
      <c r="P76" s="2" t="s">
        <v>241</v>
      </c>
      <c r="Q76" s="2" t="s">
        <v>242</v>
      </c>
      <c r="R76" s="2" t="s">
        <v>243</v>
      </c>
      <c r="S76" s="2" t="s">
        <v>244</v>
      </c>
      <c r="T76" s="2" t="s">
        <v>35</v>
      </c>
      <c r="U76" s="2" t="s">
        <v>87</v>
      </c>
      <c r="V76" s="2" t="s">
        <v>87</v>
      </c>
      <c r="W76" s="4">
        <v>0</v>
      </c>
      <c r="X76" s="4">
        <v>10</v>
      </c>
      <c r="Y76" s="23">
        <v>32.048999999999999</v>
      </c>
      <c r="Z76" s="23">
        <v>16.489999999999998</v>
      </c>
      <c r="AA76" s="23">
        <v>320.49</v>
      </c>
      <c r="AB76" s="23">
        <v>164.9</v>
      </c>
      <c r="AC76" s="23">
        <v>155.59</v>
      </c>
      <c r="AD76" s="6">
        <v>94.354154032747005</v>
      </c>
      <c r="AE76" s="23">
        <v>155.59</v>
      </c>
    </row>
    <row r="77" spans="1:31" ht="23.25" thickBot="1" x14ac:dyDescent="0.25">
      <c r="A77" s="2" t="s">
        <v>31</v>
      </c>
      <c r="B77" s="2" t="s">
        <v>32</v>
      </c>
      <c r="C77" s="2" t="s">
        <v>127</v>
      </c>
      <c r="D77" s="2" t="s">
        <v>128</v>
      </c>
      <c r="E77" s="2" t="s">
        <v>35</v>
      </c>
      <c r="F77" s="2" t="s">
        <v>35</v>
      </c>
      <c r="G77" s="2" t="s">
        <v>36</v>
      </c>
      <c r="H77" s="2" t="s">
        <v>37</v>
      </c>
      <c r="I77" s="2" t="s">
        <v>38</v>
      </c>
      <c r="J77" s="30" t="s">
        <v>409</v>
      </c>
      <c r="K77" s="2" t="s">
        <v>205</v>
      </c>
      <c r="L77" s="31" t="s">
        <v>206</v>
      </c>
      <c r="M77" s="3">
        <v>41597</v>
      </c>
      <c r="N77" s="23">
        <v>17329.38</v>
      </c>
      <c r="O77" s="5">
        <v>3</v>
      </c>
      <c r="P77" s="2" t="s">
        <v>207</v>
      </c>
      <c r="Q77" s="2" t="s">
        <v>208</v>
      </c>
      <c r="R77" s="2" t="s">
        <v>209</v>
      </c>
      <c r="S77" s="2" t="s">
        <v>210</v>
      </c>
      <c r="T77" s="2" t="s">
        <v>35</v>
      </c>
      <c r="U77" s="2" t="s">
        <v>35</v>
      </c>
      <c r="V77" s="2" t="s">
        <v>35</v>
      </c>
      <c r="W77" s="4">
        <v>18</v>
      </c>
      <c r="X77" s="4">
        <v>45</v>
      </c>
      <c r="Y77" s="23">
        <v>13.41</v>
      </c>
      <c r="Z77" s="23">
        <v>10.78</v>
      </c>
      <c r="AA77" s="23">
        <v>603.45000000000005</v>
      </c>
      <c r="AB77" s="23">
        <v>485.1</v>
      </c>
      <c r="AC77" s="23">
        <v>118.35</v>
      </c>
      <c r="AD77" s="6">
        <v>24.397031539888701</v>
      </c>
      <c r="AE77" s="23">
        <v>118.35</v>
      </c>
    </row>
    <row r="78" spans="1:31" ht="23.25" thickBot="1" x14ac:dyDescent="0.25">
      <c r="A78" s="2" t="s">
        <v>31</v>
      </c>
      <c r="B78" s="2" t="s">
        <v>32</v>
      </c>
      <c r="C78" s="2" t="s">
        <v>127</v>
      </c>
      <c r="D78" s="2" t="s">
        <v>128</v>
      </c>
      <c r="E78" s="2" t="s">
        <v>35</v>
      </c>
      <c r="F78" s="2" t="s">
        <v>35</v>
      </c>
      <c r="G78" s="2" t="s">
        <v>36</v>
      </c>
      <c r="H78" s="2" t="s">
        <v>37</v>
      </c>
      <c r="I78" s="2" t="s">
        <v>38</v>
      </c>
      <c r="J78" s="30" t="s">
        <v>409</v>
      </c>
      <c r="K78" s="2" t="s">
        <v>205</v>
      </c>
      <c r="L78" s="31" t="s">
        <v>206</v>
      </c>
      <c r="M78" s="3">
        <v>41597</v>
      </c>
      <c r="N78" s="23">
        <v>17329.38</v>
      </c>
      <c r="O78" s="5">
        <v>11</v>
      </c>
      <c r="P78" s="2" t="s">
        <v>314</v>
      </c>
      <c r="Q78" s="2" t="s">
        <v>69</v>
      </c>
      <c r="R78" s="2" t="s">
        <v>70</v>
      </c>
      <c r="S78" s="2" t="s">
        <v>71</v>
      </c>
      <c r="T78" s="2" t="s">
        <v>35</v>
      </c>
      <c r="U78" s="2" t="s">
        <v>35</v>
      </c>
      <c r="V78" s="2" t="s">
        <v>35</v>
      </c>
      <c r="W78" s="4">
        <v>18</v>
      </c>
      <c r="X78" s="4">
        <v>9</v>
      </c>
      <c r="Y78" s="23">
        <v>171.4667</v>
      </c>
      <c r="Z78" s="23">
        <v>137.82</v>
      </c>
      <c r="AA78" s="23">
        <v>1543.2003</v>
      </c>
      <c r="AB78" s="23">
        <v>1240.3800000000001</v>
      </c>
      <c r="AC78" s="23">
        <v>302.82029999999997</v>
      </c>
      <c r="AD78" s="6">
        <v>24.413510375852599</v>
      </c>
      <c r="AE78" s="23">
        <v>302.82029999999997</v>
      </c>
    </row>
    <row r="79" spans="1:31" ht="23.25" thickBot="1" x14ac:dyDescent="0.25">
      <c r="A79" s="2" t="s">
        <v>31</v>
      </c>
      <c r="B79" s="2" t="s">
        <v>32</v>
      </c>
      <c r="C79" s="2" t="s">
        <v>127</v>
      </c>
      <c r="D79" s="2" t="s">
        <v>128</v>
      </c>
      <c r="E79" s="2" t="s">
        <v>35</v>
      </c>
      <c r="F79" s="2" t="s">
        <v>35</v>
      </c>
      <c r="G79" s="2" t="s">
        <v>36</v>
      </c>
      <c r="H79" s="2" t="s">
        <v>37</v>
      </c>
      <c r="I79" s="2" t="s">
        <v>38</v>
      </c>
      <c r="J79" s="30" t="s">
        <v>409</v>
      </c>
      <c r="K79" s="2" t="s">
        <v>205</v>
      </c>
      <c r="L79" s="31" t="s">
        <v>206</v>
      </c>
      <c r="M79" s="3">
        <v>41597</v>
      </c>
      <c r="N79" s="23">
        <v>17329.38</v>
      </c>
      <c r="O79" s="5">
        <v>2</v>
      </c>
      <c r="P79" s="2" t="s">
        <v>313</v>
      </c>
      <c r="Q79" s="2" t="s">
        <v>196</v>
      </c>
      <c r="R79" s="2" t="s">
        <v>197</v>
      </c>
      <c r="S79" s="2" t="s">
        <v>198</v>
      </c>
      <c r="T79" s="2" t="s">
        <v>35</v>
      </c>
      <c r="U79" s="2" t="s">
        <v>35</v>
      </c>
      <c r="V79" s="2" t="s">
        <v>35</v>
      </c>
      <c r="W79" s="4">
        <v>18</v>
      </c>
      <c r="X79" s="4">
        <v>50</v>
      </c>
      <c r="Y79" s="23">
        <v>99.018000000000001</v>
      </c>
      <c r="Z79" s="23">
        <v>79.59</v>
      </c>
      <c r="AA79" s="23">
        <v>4950.8999999999996</v>
      </c>
      <c r="AB79" s="23">
        <v>3979.5</v>
      </c>
      <c r="AC79" s="23">
        <v>971.4</v>
      </c>
      <c r="AD79" s="6">
        <v>24.410101771579299</v>
      </c>
      <c r="AE79" s="23">
        <v>971.4</v>
      </c>
    </row>
    <row r="80" spans="1:31" ht="23.25" thickBot="1" x14ac:dyDescent="0.25">
      <c r="A80" s="2" t="s">
        <v>31</v>
      </c>
      <c r="B80" s="2" t="s">
        <v>32</v>
      </c>
      <c r="C80" s="2" t="s">
        <v>127</v>
      </c>
      <c r="D80" s="2" t="s">
        <v>128</v>
      </c>
      <c r="E80" s="2" t="s">
        <v>35</v>
      </c>
      <c r="F80" s="2" t="s">
        <v>35</v>
      </c>
      <c r="G80" s="2" t="s">
        <v>36</v>
      </c>
      <c r="H80" s="2" t="s">
        <v>37</v>
      </c>
      <c r="I80" s="2" t="s">
        <v>38</v>
      </c>
      <c r="J80" s="30" t="s">
        <v>409</v>
      </c>
      <c r="K80" s="2" t="s">
        <v>205</v>
      </c>
      <c r="L80" s="31" t="s">
        <v>206</v>
      </c>
      <c r="M80" s="3">
        <v>41597</v>
      </c>
      <c r="N80" s="23">
        <v>17329.38</v>
      </c>
      <c r="O80" s="5">
        <v>1</v>
      </c>
      <c r="P80" s="2" t="s">
        <v>349</v>
      </c>
      <c r="Q80" s="2" t="s">
        <v>328</v>
      </c>
      <c r="R80" s="2" t="s">
        <v>197</v>
      </c>
      <c r="S80" s="2" t="s">
        <v>329</v>
      </c>
      <c r="T80" s="2" t="s">
        <v>35</v>
      </c>
      <c r="U80" s="2" t="s">
        <v>35</v>
      </c>
      <c r="V80" s="2" t="s">
        <v>35</v>
      </c>
      <c r="W80" s="4">
        <v>18</v>
      </c>
      <c r="X80" s="4">
        <v>20</v>
      </c>
      <c r="Y80" s="23">
        <v>307.197</v>
      </c>
      <c r="Z80" s="23">
        <v>246.92</v>
      </c>
      <c r="AA80" s="23">
        <v>6143.94</v>
      </c>
      <c r="AB80" s="23">
        <v>4938.3999999999996</v>
      </c>
      <c r="AC80" s="23">
        <v>1205.54</v>
      </c>
      <c r="AD80" s="6">
        <v>24.411550299692198</v>
      </c>
      <c r="AE80" s="23">
        <v>1205.54</v>
      </c>
    </row>
    <row r="81" spans="1:32" ht="23.25" thickBot="1" x14ac:dyDescent="0.25">
      <c r="A81" s="2" t="s">
        <v>31</v>
      </c>
      <c r="B81" s="2" t="s">
        <v>32</v>
      </c>
      <c r="C81" s="2" t="s">
        <v>127</v>
      </c>
      <c r="D81" s="2" t="s">
        <v>128</v>
      </c>
      <c r="E81" s="2" t="s">
        <v>35</v>
      </c>
      <c r="F81" s="2" t="s">
        <v>35</v>
      </c>
      <c r="G81" s="2" t="s">
        <v>36</v>
      </c>
      <c r="H81" s="2" t="s">
        <v>37</v>
      </c>
      <c r="I81" s="2" t="s">
        <v>38</v>
      </c>
      <c r="J81" s="30" t="s">
        <v>410</v>
      </c>
      <c r="K81" s="2" t="s">
        <v>147</v>
      </c>
      <c r="L81" s="31" t="s">
        <v>148</v>
      </c>
      <c r="M81" s="3">
        <v>41598</v>
      </c>
      <c r="N81" s="23">
        <v>8221.24</v>
      </c>
      <c r="O81" s="5">
        <v>15</v>
      </c>
      <c r="P81" s="2" t="s">
        <v>149</v>
      </c>
      <c r="Q81" s="2" t="s">
        <v>150</v>
      </c>
      <c r="R81" s="2" t="s">
        <v>151</v>
      </c>
      <c r="S81" s="2" t="s">
        <v>152</v>
      </c>
      <c r="T81" s="2" t="s">
        <v>35</v>
      </c>
      <c r="U81" s="2" t="s">
        <v>35</v>
      </c>
      <c r="V81" s="2" t="s">
        <v>35</v>
      </c>
      <c r="W81" s="4">
        <v>18</v>
      </c>
      <c r="X81" s="4">
        <v>14</v>
      </c>
      <c r="Y81" s="23">
        <v>35.270699999999998</v>
      </c>
      <c r="Z81" s="23">
        <v>28.35</v>
      </c>
      <c r="AA81" s="23">
        <v>493.78980000000001</v>
      </c>
      <c r="AB81" s="23">
        <v>396.9</v>
      </c>
      <c r="AC81" s="23">
        <v>96.889799999999994</v>
      </c>
      <c r="AD81" s="6">
        <v>24.411640211640101</v>
      </c>
      <c r="AE81" s="23">
        <v>96.889799999999994</v>
      </c>
    </row>
    <row r="82" spans="1:32" ht="32.25" thickBot="1" x14ac:dyDescent="0.25">
      <c r="A82" s="2" t="s">
        <v>31</v>
      </c>
      <c r="B82" s="2" t="s">
        <v>32</v>
      </c>
      <c r="C82" s="2" t="s">
        <v>127</v>
      </c>
      <c r="D82" s="2" t="s">
        <v>128</v>
      </c>
      <c r="E82" s="2" t="s">
        <v>35</v>
      </c>
      <c r="F82" s="2" t="s">
        <v>35</v>
      </c>
      <c r="G82" s="2" t="s">
        <v>36</v>
      </c>
      <c r="H82" s="2" t="s">
        <v>37</v>
      </c>
      <c r="I82" s="2" t="s">
        <v>38</v>
      </c>
      <c r="J82" s="30" t="s">
        <v>410</v>
      </c>
      <c r="K82" s="2" t="s">
        <v>147</v>
      </c>
      <c r="L82" s="31" t="s">
        <v>148</v>
      </c>
      <c r="M82" s="3">
        <v>41598</v>
      </c>
      <c r="N82" s="23">
        <v>8221.24</v>
      </c>
      <c r="O82" s="5">
        <v>20</v>
      </c>
      <c r="P82" s="2" t="s">
        <v>171</v>
      </c>
      <c r="Q82" s="2" t="s">
        <v>172</v>
      </c>
      <c r="R82" s="2" t="s">
        <v>173</v>
      </c>
      <c r="S82" s="2" t="s">
        <v>174</v>
      </c>
      <c r="T82" s="2" t="s">
        <v>35</v>
      </c>
      <c r="U82" s="2" t="s">
        <v>35</v>
      </c>
      <c r="V82" s="2" t="s">
        <v>35</v>
      </c>
      <c r="W82" s="4">
        <v>18</v>
      </c>
      <c r="X82" s="4">
        <v>6</v>
      </c>
      <c r="Y82" s="23">
        <v>87.533299999999997</v>
      </c>
      <c r="Z82" s="23">
        <v>70.36</v>
      </c>
      <c r="AA82" s="23">
        <v>525.19979999999998</v>
      </c>
      <c r="AB82" s="23">
        <v>422.16</v>
      </c>
      <c r="AC82" s="23">
        <v>103.0398</v>
      </c>
      <c r="AD82" s="6">
        <v>24.407760090960799</v>
      </c>
      <c r="AE82" s="23">
        <v>103.0398</v>
      </c>
    </row>
    <row r="83" spans="1:32" ht="32.25" thickBot="1" x14ac:dyDescent="0.25">
      <c r="A83" s="2" t="s">
        <v>31</v>
      </c>
      <c r="B83" s="2" t="s">
        <v>32</v>
      </c>
      <c r="C83" s="2" t="s">
        <v>127</v>
      </c>
      <c r="D83" s="2" t="s">
        <v>128</v>
      </c>
      <c r="E83" s="2" t="s">
        <v>35</v>
      </c>
      <c r="F83" s="2" t="s">
        <v>35</v>
      </c>
      <c r="G83" s="2" t="s">
        <v>36</v>
      </c>
      <c r="H83" s="2" t="s">
        <v>37</v>
      </c>
      <c r="I83" s="2" t="s">
        <v>38</v>
      </c>
      <c r="J83" s="30" t="s">
        <v>410</v>
      </c>
      <c r="K83" s="2" t="s">
        <v>147</v>
      </c>
      <c r="L83" s="31" t="s">
        <v>148</v>
      </c>
      <c r="M83" s="3">
        <v>41598</v>
      </c>
      <c r="N83" s="23">
        <v>8221.24</v>
      </c>
      <c r="O83" s="5">
        <v>7</v>
      </c>
      <c r="P83" s="2" t="s">
        <v>191</v>
      </c>
      <c r="Q83" s="2" t="s">
        <v>192</v>
      </c>
      <c r="R83" s="2" t="s">
        <v>193</v>
      </c>
      <c r="S83" s="2" t="s">
        <v>194</v>
      </c>
      <c r="T83" s="2" t="s">
        <v>35</v>
      </c>
      <c r="U83" s="2" t="s">
        <v>35</v>
      </c>
      <c r="V83" s="2" t="s">
        <v>35</v>
      </c>
      <c r="W83" s="4">
        <v>18</v>
      </c>
      <c r="X83" s="4">
        <v>8</v>
      </c>
      <c r="Y83" s="23">
        <v>71.063800000000001</v>
      </c>
      <c r="Z83" s="23">
        <v>57.12</v>
      </c>
      <c r="AA83" s="23">
        <v>568.5104</v>
      </c>
      <c r="AB83" s="23">
        <v>456.96</v>
      </c>
      <c r="AC83" s="23">
        <v>111.5504</v>
      </c>
      <c r="AD83" s="6">
        <v>24.411414565826298</v>
      </c>
      <c r="AE83" s="23">
        <v>111.5504</v>
      </c>
    </row>
    <row r="84" spans="1:32" ht="32.25" thickBot="1" x14ac:dyDescent="0.25">
      <c r="A84" s="2" t="s">
        <v>31</v>
      </c>
      <c r="B84" s="2" t="s">
        <v>32</v>
      </c>
      <c r="C84" s="2" t="s">
        <v>127</v>
      </c>
      <c r="D84" s="2" t="s">
        <v>128</v>
      </c>
      <c r="E84" s="2" t="s">
        <v>35</v>
      </c>
      <c r="F84" s="2" t="s">
        <v>35</v>
      </c>
      <c r="G84" s="2" t="s">
        <v>36</v>
      </c>
      <c r="H84" s="2" t="s">
        <v>37</v>
      </c>
      <c r="I84" s="2" t="s">
        <v>38</v>
      </c>
      <c r="J84" s="30" t="s">
        <v>410</v>
      </c>
      <c r="K84" s="2" t="s">
        <v>147</v>
      </c>
      <c r="L84" s="31" t="s">
        <v>148</v>
      </c>
      <c r="M84" s="3">
        <v>41598</v>
      </c>
      <c r="N84" s="23">
        <v>8221.24</v>
      </c>
      <c r="O84" s="5">
        <v>22</v>
      </c>
      <c r="P84" s="2" t="s">
        <v>224</v>
      </c>
      <c r="Q84" s="2" t="s">
        <v>225</v>
      </c>
      <c r="R84" s="2" t="s">
        <v>226</v>
      </c>
      <c r="S84" s="2" t="s">
        <v>227</v>
      </c>
      <c r="T84" s="2" t="s">
        <v>35</v>
      </c>
      <c r="U84" s="2" t="s">
        <v>35</v>
      </c>
      <c r="V84" s="2" t="s">
        <v>35</v>
      </c>
      <c r="W84" s="4">
        <v>18</v>
      </c>
      <c r="X84" s="4">
        <v>3</v>
      </c>
      <c r="Y84" s="23">
        <v>225.64670000000001</v>
      </c>
      <c r="Z84" s="23">
        <v>181.37</v>
      </c>
      <c r="AA84" s="23">
        <v>676.94010000000003</v>
      </c>
      <c r="AB84" s="23">
        <v>544.11</v>
      </c>
      <c r="AC84" s="23">
        <v>132.83009999999999</v>
      </c>
      <c r="AD84" s="6">
        <v>24.412361471026099</v>
      </c>
      <c r="AE84" s="23">
        <v>132.83009999999999</v>
      </c>
    </row>
    <row r="85" spans="1:32" ht="23.25" thickBot="1" x14ac:dyDescent="0.25">
      <c r="A85" s="2" t="s">
        <v>31</v>
      </c>
      <c r="B85" s="2" t="s">
        <v>32</v>
      </c>
      <c r="C85" s="2" t="s">
        <v>127</v>
      </c>
      <c r="D85" s="2" t="s">
        <v>128</v>
      </c>
      <c r="E85" s="2" t="s">
        <v>35</v>
      </c>
      <c r="F85" s="2" t="s">
        <v>35</v>
      </c>
      <c r="G85" s="2" t="s">
        <v>36</v>
      </c>
      <c r="H85" s="2" t="s">
        <v>37</v>
      </c>
      <c r="I85" s="2" t="s">
        <v>38</v>
      </c>
      <c r="J85" s="30" t="s">
        <v>410</v>
      </c>
      <c r="K85" s="2" t="s">
        <v>147</v>
      </c>
      <c r="L85" s="31" t="s">
        <v>148</v>
      </c>
      <c r="M85" s="3">
        <v>41598</v>
      </c>
      <c r="N85" s="23">
        <v>8221.24</v>
      </c>
      <c r="O85" s="5">
        <v>1</v>
      </c>
      <c r="P85" s="2" t="s">
        <v>260</v>
      </c>
      <c r="Q85" s="2" t="s">
        <v>261</v>
      </c>
      <c r="R85" s="2" t="s">
        <v>262</v>
      </c>
      <c r="S85" s="2" t="s">
        <v>263</v>
      </c>
      <c r="T85" s="2" t="s">
        <v>35</v>
      </c>
      <c r="U85" s="2" t="s">
        <v>35</v>
      </c>
      <c r="V85" s="2" t="s">
        <v>35</v>
      </c>
      <c r="W85" s="4">
        <v>18</v>
      </c>
      <c r="X85" s="4">
        <v>6</v>
      </c>
      <c r="Y85" s="23">
        <v>143.67670000000001</v>
      </c>
      <c r="Z85" s="23">
        <v>115.48</v>
      </c>
      <c r="AA85" s="23">
        <v>862.06020000000001</v>
      </c>
      <c r="AB85" s="23">
        <v>692.88</v>
      </c>
      <c r="AC85" s="23">
        <v>169.18020000000001</v>
      </c>
      <c r="AD85" s="6">
        <v>24.416955316937901</v>
      </c>
      <c r="AE85" s="23">
        <v>169.18020000000001</v>
      </c>
    </row>
    <row r="86" spans="1:32" ht="23.25" thickBot="1" x14ac:dyDescent="0.25">
      <c r="A86" s="2" t="s">
        <v>31</v>
      </c>
      <c r="B86" s="2" t="s">
        <v>32</v>
      </c>
      <c r="C86" s="2" t="s">
        <v>127</v>
      </c>
      <c r="D86" s="2" t="s">
        <v>128</v>
      </c>
      <c r="E86" s="2" t="s">
        <v>35</v>
      </c>
      <c r="F86" s="2" t="s">
        <v>35</v>
      </c>
      <c r="G86" s="2" t="s">
        <v>36</v>
      </c>
      <c r="H86" s="2" t="s">
        <v>37</v>
      </c>
      <c r="I86" s="2" t="s">
        <v>38</v>
      </c>
      <c r="J86" s="30" t="s">
        <v>410</v>
      </c>
      <c r="K86" s="2" t="s">
        <v>147</v>
      </c>
      <c r="L86" s="31" t="s">
        <v>148</v>
      </c>
      <c r="M86" s="3">
        <v>41598</v>
      </c>
      <c r="N86" s="23">
        <v>8221.24</v>
      </c>
      <c r="O86" s="5">
        <v>3</v>
      </c>
      <c r="P86" s="2" t="s">
        <v>343</v>
      </c>
      <c r="Q86" s="2" t="s">
        <v>344</v>
      </c>
      <c r="R86" s="2" t="s">
        <v>345</v>
      </c>
      <c r="S86" s="2" t="s">
        <v>346</v>
      </c>
      <c r="T86" s="2" t="s">
        <v>35</v>
      </c>
      <c r="U86" s="2" t="s">
        <v>87</v>
      </c>
      <c r="V86" s="2" t="s">
        <v>87</v>
      </c>
      <c r="W86" s="4">
        <v>0</v>
      </c>
      <c r="X86" s="4">
        <v>3</v>
      </c>
      <c r="Y86" s="23">
        <v>531.62</v>
      </c>
      <c r="Z86" s="23">
        <v>273.58</v>
      </c>
      <c r="AA86" s="23">
        <v>1594.86</v>
      </c>
      <c r="AB86" s="23">
        <v>820.74</v>
      </c>
      <c r="AC86" s="23">
        <v>774.12</v>
      </c>
      <c r="AD86" s="6">
        <v>94.319760216390094</v>
      </c>
      <c r="AE86" s="23">
        <v>774.12</v>
      </c>
    </row>
    <row r="87" spans="1:32" ht="32.25" thickBot="1" x14ac:dyDescent="0.25">
      <c r="A87" s="2" t="s">
        <v>31</v>
      </c>
      <c r="B87" s="2" t="s">
        <v>32</v>
      </c>
      <c r="C87" s="2" t="s">
        <v>127</v>
      </c>
      <c r="D87" s="2" t="s">
        <v>128</v>
      </c>
      <c r="E87" s="2" t="s">
        <v>35</v>
      </c>
      <c r="F87" s="2" t="s">
        <v>35</v>
      </c>
      <c r="G87" s="2" t="s">
        <v>36</v>
      </c>
      <c r="H87" s="2" t="s">
        <v>37</v>
      </c>
      <c r="I87" s="2" t="s">
        <v>38</v>
      </c>
      <c r="J87" s="30" t="s">
        <v>411</v>
      </c>
      <c r="K87" s="2" t="s">
        <v>175</v>
      </c>
      <c r="L87" s="31" t="s">
        <v>176</v>
      </c>
      <c r="M87" s="3">
        <v>41607</v>
      </c>
      <c r="N87" s="23">
        <v>24875.17</v>
      </c>
      <c r="O87" s="5">
        <v>6</v>
      </c>
      <c r="P87" s="2" t="s">
        <v>177</v>
      </c>
      <c r="Q87" s="2" t="s">
        <v>178</v>
      </c>
      <c r="R87" s="2" t="s">
        <v>179</v>
      </c>
      <c r="S87" s="2" t="s">
        <v>180</v>
      </c>
      <c r="T87" s="2" t="s">
        <v>35</v>
      </c>
      <c r="U87" s="2" t="s">
        <v>35</v>
      </c>
      <c r="V87" s="2" t="s">
        <v>35</v>
      </c>
      <c r="W87" s="4">
        <v>18</v>
      </c>
      <c r="X87" s="4">
        <v>16</v>
      </c>
      <c r="Y87" s="23">
        <v>33.606299999999997</v>
      </c>
      <c r="Z87" s="23">
        <v>27.01</v>
      </c>
      <c r="AA87" s="23">
        <v>537.70079999999996</v>
      </c>
      <c r="AB87" s="23">
        <v>432.16</v>
      </c>
      <c r="AC87" s="23">
        <v>105.5408</v>
      </c>
      <c r="AD87" s="6">
        <v>24.421695668270999</v>
      </c>
      <c r="AE87" s="23">
        <v>105.5408</v>
      </c>
    </row>
    <row r="88" spans="1:32" ht="32.25" thickBot="1" x14ac:dyDescent="0.25">
      <c r="A88" s="2" t="s">
        <v>31</v>
      </c>
      <c r="B88" s="2" t="s">
        <v>32</v>
      </c>
      <c r="C88" s="2" t="s">
        <v>127</v>
      </c>
      <c r="D88" s="2" t="s">
        <v>128</v>
      </c>
      <c r="E88" s="2" t="s">
        <v>35</v>
      </c>
      <c r="F88" s="2" t="s">
        <v>35</v>
      </c>
      <c r="G88" s="2" t="s">
        <v>36</v>
      </c>
      <c r="H88" s="2" t="s">
        <v>37</v>
      </c>
      <c r="I88" s="2" t="s">
        <v>38</v>
      </c>
      <c r="J88" s="30" t="s">
        <v>411</v>
      </c>
      <c r="K88" s="2" t="s">
        <v>175</v>
      </c>
      <c r="L88" s="31" t="s">
        <v>176</v>
      </c>
      <c r="M88" s="3">
        <v>41607</v>
      </c>
      <c r="N88" s="23">
        <v>24875.17</v>
      </c>
      <c r="O88" s="5">
        <v>5</v>
      </c>
      <c r="P88" s="2" t="s">
        <v>191</v>
      </c>
      <c r="Q88" s="2" t="s">
        <v>192</v>
      </c>
      <c r="R88" s="2" t="s">
        <v>193</v>
      </c>
      <c r="S88" s="2" t="s">
        <v>194</v>
      </c>
      <c r="T88" s="2" t="s">
        <v>35</v>
      </c>
      <c r="U88" s="2" t="s">
        <v>35</v>
      </c>
      <c r="V88" s="2" t="s">
        <v>35</v>
      </c>
      <c r="W88" s="4">
        <v>18</v>
      </c>
      <c r="X88" s="4">
        <v>22</v>
      </c>
      <c r="Y88" s="23">
        <v>71.064099999999996</v>
      </c>
      <c r="Z88" s="23">
        <v>57.12</v>
      </c>
      <c r="AA88" s="23">
        <v>1563.4102</v>
      </c>
      <c r="AB88" s="23">
        <v>1256.6400000000001</v>
      </c>
      <c r="AC88" s="23">
        <v>306.77019999999999</v>
      </c>
      <c r="AD88" s="6">
        <v>24.411939775910401</v>
      </c>
      <c r="AE88" s="23">
        <v>306.77019999999999</v>
      </c>
    </row>
    <row r="89" spans="1:32" ht="32.25" thickBot="1" x14ac:dyDescent="0.25">
      <c r="A89" s="2" t="s">
        <v>31</v>
      </c>
      <c r="B89" s="2" t="s">
        <v>32</v>
      </c>
      <c r="C89" s="2" t="s">
        <v>127</v>
      </c>
      <c r="D89" s="2" t="s">
        <v>128</v>
      </c>
      <c r="E89" s="2" t="s">
        <v>35</v>
      </c>
      <c r="F89" s="2" t="s">
        <v>35</v>
      </c>
      <c r="G89" s="2" t="s">
        <v>36</v>
      </c>
      <c r="H89" s="2" t="s">
        <v>37</v>
      </c>
      <c r="I89" s="2" t="s">
        <v>38</v>
      </c>
      <c r="J89" s="30" t="s">
        <v>411</v>
      </c>
      <c r="K89" s="2" t="s">
        <v>175</v>
      </c>
      <c r="L89" s="31" t="s">
        <v>176</v>
      </c>
      <c r="M89" s="3">
        <v>41607</v>
      </c>
      <c r="N89" s="23">
        <v>24875.17</v>
      </c>
      <c r="O89" s="5">
        <v>16</v>
      </c>
      <c r="P89" s="2" t="s">
        <v>171</v>
      </c>
      <c r="Q89" s="2" t="s">
        <v>172</v>
      </c>
      <c r="R89" s="2" t="s">
        <v>173</v>
      </c>
      <c r="S89" s="2" t="s">
        <v>174</v>
      </c>
      <c r="T89" s="2" t="s">
        <v>35</v>
      </c>
      <c r="U89" s="2" t="s">
        <v>35</v>
      </c>
      <c r="V89" s="2" t="s">
        <v>35</v>
      </c>
      <c r="W89" s="4">
        <v>18</v>
      </c>
      <c r="X89" s="4">
        <v>19</v>
      </c>
      <c r="Y89" s="23">
        <v>87.534199999999998</v>
      </c>
      <c r="Z89" s="23">
        <v>70.36</v>
      </c>
      <c r="AA89" s="23">
        <v>1663.1497999999999</v>
      </c>
      <c r="AB89" s="23">
        <v>1336.84</v>
      </c>
      <c r="AC89" s="23">
        <v>326.3098</v>
      </c>
      <c r="AD89" s="6">
        <v>24.4090392268334</v>
      </c>
      <c r="AE89" s="23">
        <v>326.3098</v>
      </c>
    </row>
    <row r="90" spans="1:32" ht="23.25" thickBot="1" x14ac:dyDescent="0.25">
      <c r="A90" s="2" t="s">
        <v>31</v>
      </c>
      <c r="B90" s="2" t="s">
        <v>32</v>
      </c>
      <c r="C90" s="2" t="s">
        <v>127</v>
      </c>
      <c r="D90" s="2" t="s">
        <v>128</v>
      </c>
      <c r="E90" s="2" t="s">
        <v>35</v>
      </c>
      <c r="F90" s="2" t="s">
        <v>35</v>
      </c>
      <c r="G90" s="2" t="s">
        <v>36</v>
      </c>
      <c r="H90" s="2" t="s">
        <v>37</v>
      </c>
      <c r="I90" s="2" t="s">
        <v>38</v>
      </c>
      <c r="J90" s="30" t="s">
        <v>411</v>
      </c>
      <c r="K90" s="2" t="s">
        <v>175</v>
      </c>
      <c r="L90" s="31" t="s">
        <v>176</v>
      </c>
      <c r="M90" s="3">
        <v>41607</v>
      </c>
      <c r="N90" s="23">
        <v>24875.17</v>
      </c>
      <c r="O90" s="5">
        <v>12</v>
      </c>
      <c r="P90" s="2" t="s">
        <v>274</v>
      </c>
      <c r="Q90" s="2" t="s">
        <v>275</v>
      </c>
      <c r="R90" s="2" t="s">
        <v>276</v>
      </c>
      <c r="S90" s="2" t="s">
        <v>277</v>
      </c>
      <c r="T90" s="2" t="s">
        <v>35</v>
      </c>
      <c r="U90" s="2" t="s">
        <v>35</v>
      </c>
      <c r="V90" s="2" t="s">
        <v>35</v>
      </c>
      <c r="W90" s="4">
        <v>18</v>
      </c>
      <c r="X90" s="4">
        <v>4</v>
      </c>
      <c r="Y90" s="23">
        <v>590.77250000000004</v>
      </c>
      <c r="Z90" s="23">
        <v>493.57</v>
      </c>
      <c r="AA90" s="23">
        <v>2363.09</v>
      </c>
      <c r="AB90" s="23">
        <v>1974.28</v>
      </c>
      <c r="AC90" s="23">
        <v>388.81</v>
      </c>
      <c r="AD90" s="6">
        <v>19.693761776445101</v>
      </c>
      <c r="AE90" s="23">
        <v>388.81</v>
      </c>
    </row>
    <row r="91" spans="1:32" ht="23.25" thickBot="1" x14ac:dyDescent="0.25">
      <c r="A91" s="2" t="s">
        <v>31</v>
      </c>
      <c r="B91" s="2" t="s">
        <v>32</v>
      </c>
      <c r="C91" s="2" t="s">
        <v>127</v>
      </c>
      <c r="D91" s="2" t="s">
        <v>128</v>
      </c>
      <c r="E91" s="2" t="s">
        <v>35</v>
      </c>
      <c r="F91" s="2" t="s">
        <v>35</v>
      </c>
      <c r="G91" s="2" t="s">
        <v>36</v>
      </c>
      <c r="H91" s="2" t="s">
        <v>37</v>
      </c>
      <c r="I91" s="2" t="s">
        <v>38</v>
      </c>
      <c r="J91" s="30" t="s">
        <v>411</v>
      </c>
      <c r="K91" s="2" t="s">
        <v>175</v>
      </c>
      <c r="L91" s="31" t="s">
        <v>176</v>
      </c>
      <c r="M91" s="3">
        <v>41607</v>
      </c>
      <c r="N91" s="23">
        <v>24875.17</v>
      </c>
      <c r="O91" s="5">
        <v>9</v>
      </c>
      <c r="P91" s="2" t="s">
        <v>326</v>
      </c>
      <c r="Q91" s="2" t="s">
        <v>120</v>
      </c>
      <c r="R91" s="2" t="s">
        <v>121</v>
      </c>
      <c r="S91" s="2" t="s">
        <v>122</v>
      </c>
      <c r="T91" s="2" t="s">
        <v>35</v>
      </c>
      <c r="U91" s="2" t="s">
        <v>35</v>
      </c>
      <c r="V91" s="2" t="s">
        <v>35</v>
      </c>
      <c r="W91" s="4">
        <v>18</v>
      </c>
      <c r="X91" s="4">
        <v>25</v>
      </c>
      <c r="Y91" s="23">
        <v>81.738</v>
      </c>
      <c r="Z91" s="23">
        <v>65.7</v>
      </c>
      <c r="AA91" s="23">
        <v>2043.45</v>
      </c>
      <c r="AB91" s="23">
        <v>1642.5</v>
      </c>
      <c r="AC91" s="23">
        <v>400.95</v>
      </c>
      <c r="AD91" s="6">
        <v>24.410958904109599</v>
      </c>
      <c r="AE91" s="23">
        <v>400.95</v>
      </c>
    </row>
    <row r="92" spans="1:32" ht="32.25" thickBot="1" x14ac:dyDescent="0.25">
      <c r="A92" s="2" t="s">
        <v>31</v>
      </c>
      <c r="B92" s="2" t="s">
        <v>32</v>
      </c>
      <c r="C92" s="2" t="s">
        <v>127</v>
      </c>
      <c r="D92" s="2" t="s">
        <v>128</v>
      </c>
      <c r="E92" s="2" t="s">
        <v>35</v>
      </c>
      <c r="F92" s="2" t="s">
        <v>35</v>
      </c>
      <c r="G92" s="2" t="s">
        <v>36</v>
      </c>
      <c r="H92" s="2" t="s">
        <v>37</v>
      </c>
      <c r="I92" s="2" t="s">
        <v>38</v>
      </c>
      <c r="J92" s="30" t="s">
        <v>411</v>
      </c>
      <c r="K92" s="2" t="s">
        <v>175</v>
      </c>
      <c r="L92" s="31" t="s">
        <v>176</v>
      </c>
      <c r="M92" s="3">
        <v>41607</v>
      </c>
      <c r="N92" s="23">
        <v>24875.17</v>
      </c>
      <c r="O92" s="5">
        <v>18</v>
      </c>
      <c r="P92" s="2" t="s">
        <v>224</v>
      </c>
      <c r="Q92" s="2" t="s">
        <v>225</v>
      </c>
      <c r="R92" s="2" t="s">
        <v>226</v>
      </c>
      <c r="S92" s="2" t="s">
        <v>227</v>
      </c>
      <c r="T92" s="2" t="s">
        <v>35</v>
      </c>
      <c r="U92" s="2" t="s">
        <v>35</v>
      </c>
      <c r="V92" s="2" t="s">
        <v>35</v>
      </c>
      <c r="W92" s="4">
        <v>18</v>
      </c>
      <c r="X92" s="4">
        <v>27</v>
      </c>
      <c r="Y92" s="23">
        <v>225.6481</v>
      </c>
      <c r="Z92" s="23">
        <v>181.37</v>
      </c>
      <c r="AA92" s="23">
        <v>6092.4987000000001</v>
      </c>
      <c r="AB92" s="23">
        <v>4896.99</v>
      </c>
      <c r="AC92" s="23">
        <v>1195.5087000000001</v>
      </c>
      <c r="AD92" s="6">
        <v>24.4131333737663</v>
      </c>
      <c r="AE92" s="23">
        <v>1195.5087000000001</v>
      </c>
    </row>
    <row r="93" spans="1:32" ht="23.25" thickBot="1" x14ac:dyDescent="0.25">
      <c r="A93" s="2" t="s">
        <v>31</v>
      </c>
      <c r="B93" s="2" t="s">
        <v>32</v>
      </c>
      <c r="C93" s="2" t="s">
        <v>127</v>
      </c>
      <c r="D93" s="2" t="s">
        <v>128</v>
      </c>
      <c r="E93" s="2" t="s">
        <v>35</v>
      </c>
      <c r="F93" s="2" t="s">
        <v>35</v>
      </c>
      <c r="G93" s="2" t="s">
        <v>36</v>
      </c>
      <c r="H93" s="2" t="s">
        <v>37</v>
      </c>
      <c r="I93" s="2" t="s">
        <v>38</v>
      </c>
      <c r="J93" s="30" t="s">
        <v>411</v>
      </c>
      <c r="K93" s="2" t="s">
        <v>175</v>
      </c>
      <c r="L93" s="31" t="s">
        <v>176</v>
      </c>
      <c r="M93" s="3">
        <v>41607</v>
      </c>
      <c r="N93" s="23">
        <v>24875.17</v>
      </c>
      <c r="O93" s="5">
        <v>1</v>
      </c>
      <c r="P93" s="2" t="s">
        <v>343</v>
      </c>
      <c r="Q93" s="2" t="s">
        <v>344</v>
      </c>
      <c r="R93" s="2" t="s">
        <v>345</v>
      </c>
      <c r="S93" s="2" t="s">
        <v>346</v>
      </c>
      <c r="T93" s="2" t="s">
        <v>35</v>
      </c>
      <c r="U93" s="2" t="s">
        <v>87</v>
      </c>
      <c r="V93" s="2" t="s">
        <v>87</v>
      </c>
      <c r="W93" s="4">
        <v>0</v>
      </c>
      <c r="X93" s="4">
        <v>5</v>
      </c>
      <c r="Y93" s="23">
        <v>531.62</v>
      </c>
      <c r="Z93" s="23">
        <v>273.58</v>
      </c>
      <c r="AA93" s="23">
        <v>2658.1</v>
      </c>
      <c r="AB93" s="23">
        <v>1367.9</v>
      </c>
      <c r="AC93" s="23">
        <v>1290.2</v>
      </c>
      <c r="AD93" s="6">
        <v>94.319760216390094</v>
      </c>
      <c r="AE93" s="23">
        <v>1290.2</v>
      </c>
    </row>
    <row r="94" spans="1:32" ht="23.25" thickBot="1" x14ac:dyDescent="0.25">
      <c r="A94" s="2" t="s">
        <v>31</v>
      </c>
      <c r="B94" s="2" t="s">
        <v>32</v>
      </c>
      <c r="C94" s="2" t="s">
        <v>127</v>
      </c>
      <c r="D94" s="2" t="s">
        <v>128</v>
      </c>
      <c r="E94" s="2" t="s">
        <v>35</v>
      </c>
      <c r="F94" s="2" t="s">
        <v>35</v>
      </c>
      <c r="G94" s="2" t="s">
        <v>36</v>
      </c>
      <c r="H94" s="2" t="s">
        <v>37</v>
      </c>
      <c r="I94" s="2" t="s">
        <v>38</v>
      </c>
      <c r="J94" s="30" t="s">
        <v>412</v>
      </c>
      <c r="K94" s="2" t="s">
        <v>214</v>
      </c>
      <c r="L94" s="31" t="s">
        <v>215</v>
      </c>
      <c r="M94" s="3">
        <v>41611</v>
      </c>
      <c r="N94" s="23">
        <v>732.87</v>
      </c>
      <c r="O94" s="5">
        <v>1</v>
      </c>
      <c r="P94" s="2" t="s">
        <v>213</v>
      </c>
      <c r="Q94" s="2" t="s">
        <v>58</v>
      </c>
      <c r="R94" s="2" t="s">
        <v>59</v>
      </c>
      <c r="S94" s="2" t="s">
        <v>60</v>
      </c>
      <c r="T94" s="2" t="s">
        <v>35</v>
      </c>
      <c r="U94" s="2" t="s">
        <v>35</v>
      </c>
      <c r="V94" s="2" t="s">
        <v>35</v>
      </c>
      <c r="W94" s="4">
        <v>18</v>
      </c>
      <c r="X94" s="4">
        <v>2</v>
      </c>
      <c r="Y94" s="23">
        <v>366.435</v>
      </c>
      <c r="Z94" s="23">
        <v>306.14</v>
      </c>
      <c r="AA94" s="23">
        <v>732.87</v>
      </c>
      <c r="AB94" s="23">
        <v>612.28</v>
      </c>
      <c r="AC94" s="23">
        <v>120.59</v>
      </c>
      <c r="AD94" s="6">
        <v>19.695237473051499</v>
      </c>
      <c r="AF94" s="23">
        <v>120.59</v>
      </c>
    </row>
    <row r="95" spans="1:32" ht="23.25" thickBot="1" x14ac:dyDescent="0.25">
      <c r="A95" s="2" t="s">
        <v>31</v>
      </c>
      <c r="B95" s="2" t="s">
        <v>32</v>
      </c>
      <c r="C95" s="2" t="s">
        <v>127</v>
      </c>
      <c r="D95" s="2" t="s">
        <v>128</v>
      </c>
      <c r="E95" s="2" t="s">
        <v>35</v>
      </c>
      <c r="F95" s="2" t="s">
        <v>35</v>
      </c>
      <c r="G95" s="2" t="s">
        <v>36</v>
      </c>
      <c r="H95" s="2" t="s">
        <v>37</v>
      </c>
      <c r="I95" s="2" t="s">
        <v>38</v>
      </c>
      <c r="J95" s="30" t="s">
        <v>413</v>
      </c>
      <c r="K95" s="2" t="s">
        <v>153</v>
      </c>
      <c r="L95" s="31" t="s">
        <v>154</v>
      </c>
      <c r="M95" s="3">
        <v>41617</v>
      </c>
      <c r="N95" s="23">
        <v>4050.43</v>
      </c>
      <c r="O95" s="5">
        <v>12</v>
      </c>
      <c r="P95" s="2" t="s">
        <v>155</v>
      </c>
      <c r="Q95" s="2" t="s">
        <v>156</v>
      </c>
      <c r="R95" s="2" t="s">
        <v>157</v>
      </c>
      <c r="S95" s="2" t="s">
        <v>158</v>
      </c>
      <c r="T95" s="2" t="s">
        <v>35</v>
      </c>
      <c r="U95" s="2" t="s">
        <v>35</v>
      </c>
      <c r="V95" s="2" t="s">
        <v>35</v>
      </c>
      <c r="W95" s="4">
        <v>18</v>
      </c>
      <c r="X95" s="4">
        <v>10</v>
      </c>
      <c r="Y95" s="23">
        <v>50.058</v>
      </c>
      <c r="Z95" s="23">
        <v>40.24</v>
      </c>
      <c r="AA95" s="23">
        <v>500.58</v>
      </c>
      <c r="AB95" s="23">
        <v>402.4</v>
      </c>
      <c r="AC95" s="23">
        <v>98.18</v>
      </c>
      <c r="AD95" s="6">
        <v>24.398608349900599</v>
      </c>
      <c r="AE95" s="23">
        <v>98.18</v>
      </c>
    </row>
    <row r="96" spans="1:32" ht="23.25" thickBot="1" x14ac:dyDescent="0.25">
      <c r="A96" s="2" t="s">
        <v>31</v>
      </c>
      <c r="B96" s="2" t="s">
        <v>32</v>
      </c>
      <c r="C96" s="2" t="s">
        <v>127</v>
      </c>
      <c r="D96" s="2" t="s">
        <v>128</v>
      </c>
      <c r="E96" s="2" t="s">
        <v>35</v>
      </c>
      <c r="F96" s="2" t="s">
        <v>35</v>
      </c>
      <c r="G96" s="2" t="s">
        <v>36</v>
      </c>
      <c r="H96" s="2" t="s">
        <v>37</v>
      </c>
      <c r="I96" s="2" t="s">
        <v>38</v>
      </c>
      <c r="J96" s="30" t="s">
        <v>414</v>
      </c>
      <c r="K96" s="2" t="s">
        <v>353</v>
      </c>
      <c r="L96" s="31" t="s">
        <v>354</v>
      </c>
      <c r="M96" s="3">
        <v>41619</v>
      </c>
      <c r="N96" s="23">
        <v>8154.3</v>
      </c>
      <c r="O96" s="5">
        <v>1</v>
      </c>
      <c r="P96" s="2" t="s">
        <v>355</v>
      </c>
      <c r="Q96" s="2" t="s">
        <v>356</v>
      </c>
      <c r="R96" s="2" t="s">
        <v>357</v>
      </c>
      <c r="S96" s="2" t="s">
        <v>358</v>
      </c>
      <c r="T96" s="2" t="s">
        <v>35</v>
      </c>
      <c r="U96" s="2" t="s">
        <v>35</v>
      </c>
      <c r="V96" s="2" t="s">
        <v>35</v>
      </c>
      <c r="W96" s="4">
        <v>18</v>
      </c>
      <c r="X96" s="4">
        <v>2</v>
      </c>
      <c r="Y96" s="23">
        <v>4077.15</v>
      </c>
      <c r="Z96" s="23">
        <v>3277.13</v>
      </c>
      <c r="AA96" s="23">
        <v>8154.3</v>
      </c>
      <c r="AB96" s="23">
        <v>6554.26</v>
      </c>
      <c r="AC96" s="23">
        <v>1600.04</v>
      </c>
      <c r="AD96" s="6">
        <v>24.412214346089399</v>
      </c>
      <c r="AE96" s="23">
        <v>1600.04</v>
      </c>
    </row>
    <row r="97" spans="1:37" ht="23.25" thickBot="1" x14ac:dyDescent="0.25">
      <c r="A97" s="2" t="s">
        <v>31</v>
      </c>
      <c r="B97" s="2" t="s">
        <v>32</v>
      </c>
      <c r="C97" s="2" t="s">
        <v>127</v>
      </c>
      <c r="D97" s="2" t="s">
        <v>128</v>
      </c>
      <c r="E97" s="2" t="s">
        <v>35</v>
      </c>
      <c r="F97" s="2" t="s">
        <v>35</v>
      </c>
      <c r="G97" s="2" t="s">
        <v>36</v>
      </c>
      <c r="H97" s="2" t="s">
        <v>37</v>
      </c>
      <c r="I97" s="2" t="s">
        <v>38</v>
      </c>
      <c r="J97" s="30" t="s">
        <v>415</v>
      </c>
      <c r="K97" s="2" t="s">
        <v>185</v>
      </c>
      <c r="L97" s="31" t="s">
        <v>186</v>
      </c>
      <c r="M97" s="3">
        <v>41626</v>
      </c>
      <c r="N97" s="23">
        <v>1173.69</v>
      </c>
      <c r="O97" s="5">
        <v>1</v>
      </c>
      <c r="P97" s="2" t="s">
        <v>187</v>
      </c>
      <c r="Q97" s="2" t="s">
        <v>188</v>
      </c>
      <c r="R97" s="2" t="s">
        <v>189</v>
      </c>
      <c r="S97" s="2" t="s">
        <v>190</v>
      </c>
      <c r="T97" s="2" t="s">
        <v>35</v>
      </c>
      <c r="U97" s="2" t="s">
        <v>35</v>
      </c>
      <c r="V97" s="2" t="s">
        <v>35</v>
      </c>
      <c r="W97" s="4">
        <v>18</v>
      </c>
      <c r="X97" s="4">
        <v>15</v>
      </c>
      <c r="Y97" s="23">
        <v>36.576000000000001</v>
      </c>
      <c r="Z97" s="23">
        <v>29.4</v>
      </c>
      <c r="AA97" s="23">
        <v>548.64</v>
      </c>
      <c r="AB97" s="23">
        <v>441</v>
      </c>
      <c r="AC97" s="23">
        <v>107.64</v>
      </c>
      <c r="AD97" s="6">
        <v>24.408163265306001</v>
      </c>
      <c r="AE97" s="23">
        <v>107.64</v>
      </c>
    </row>
    <row r="98" spans="1:37" ht="23.25" thickBot="1" x14ac:dyDescent="0.25">
      <c r="A98" s="2" t="s">
        <v>31</v>
      </c>
      <c r="B98" s="2" t="s">
        <v>32</v>
      </c>
      <c r="C98" s="2" t="s">
        <v>127</v>
      </c>
      <c r="D98" s="2" t="s">
        <v>128</v>
      </c>
      <c r="E98" s="2" t="s">
        <v>35</v>
      </c>
      <c r="F98" s="2" t="s">
        <v>35</v>
      </c>
      <c r="G98" s="2" t="s">
        <v>36</v>
      </c>
      <c r="H98" s="2" t="s">
        <v>37</v>
      </c>
      <c r="I98" s="2" t="s">
        <v>38</v>
      </c>
      <c r="J98" s="30" t="s">
        <v>416</v>
      </c>
      <c r="K98" s="2" t="s">
        <v>347</v>
      </c>
      <c r="L98" s="31" t="s">
        <v>348</v>
      </c>
      <c r="M98" s="3">
        <v>41627</v>
      </c>
      <c r="N98" s="23">
        <v>2126.48</v>
      </c>
      <c r="O98" s="5">
        <v>1</v>
      </c>
      <c r="P98" s="2" t="s">
        <v>343</v>
      </c>
      <c r="Q98" s="2" t="s">
        <v>344</v>
      </c>
      <c r="R98" s="2" t="s">
        <v>345</v>
      </c>
      <c r="S98" s="2" t="s">
        <v>346</v>
      </c>
      <c r="T98" s="2" t="s">
        <v>35</v>
      </c>
      <c r="U98" s="2" t="s">
        <v>87</v>
      </c>
      <c r="V98" s="2" t="s">
        <v>87</v>
      </c>
      <c r="W98" s="4">
        <v>0</v>
      </c>
      <c r="X98" s="4">
        <v>4</v>
      </c>
      <c r="Y98" s="23">
        <v>531.62</v>
      </c>
      <c r="Z98" s="23">
        <v>273.58</v>
      </c>
      <c r="AA98" s="23">
        <v>2126.48</v>
      </c>
      <c r="AB98" s="23">
        <v>1094.32</v>
      </c>
      <c r="AC98" s="23">
        <v>1032.1600000000001</v>
      </c>
      <c r="AD98" s="6">
        <v>94.319760216390094</v>
      </c>
      <c r="AE98" s="23">
        <v>1032.1600000000001</v>
      </c>
    </row>
    <row r="99" spans="1:37" ht="23.25" thickBot="1" x14ac:dyDescent="0.25">
      <c r="A99" s="2" t="s">
        <v>31</v>
      </c>
      <c r="B99" s="2" t="s">
        <v>32</v>
      </c>
      <c r="C99" s="2" t="s">
        <v>127</v>
      </c>
      <c r="D99" s="2" t="s">
        <v>128</v>
      </c>
      <c r="E99" s="2" t="s">
        <v>35</v>
      </c>
      <c r="F99" s="2" t="s">
        <v>35</v>
      </c>
      <c r="G99" s="2" t="s">
        <v>36</v>
      </c>
      <c r="H99" s="2" t="s">
        <v>37</v>
      </c>
      <c r="I99" s="2" t="s">
        <v>38</v>
      </c>
      <c r="J99" s="30" t="s">
        <v>417</v>
      </c>
      <c r="K99" s="2" t="s">
        <v>165</v>
      </c>
      <c r="L99" s="31" t="s">
        <v>166</v>
      </c>
      <c r="M99" s="3">
        <v>41627</v>
      </c>
      <c r="N99" s="23">
        <v>610.34</v>
      </c>
      <c r="O99" s="5">
        <v>1</v>
      </c>
      <c r="P99" s="2" t="s">
        <v>161</v>
      </c>
      <c r="Q99" s="2" t="s">
        <v>162</v>
      </c>
      <c r="R99" s="2" t="s">
        <v>163</v>
      </c>
      <c r="S99" s="2" t="s">
        <v>164</v>
      </c>
      <c r="T99" s="2" t="s">
        <v>35</v>
      </c>
      <c r="U99" s="2" t="s">
        <v>35</v>
      </c>
      <c r="V99" s="2" t="s">
        <v>35</v>
      </c>
      <c r="W99" s="4">
        <v>18</v>
      </c>
      <c r="X99" s="4">
        <v>2</v>
      </c>
      <c r="Y99" s="23">
        <v>305.17</v>
      </c>
      <c r="Z99" s="23">
        <v>254.95</v>
      </c>
      <c r="AA99" s="23">
        <v>610.34</v>
      </c>
      <c r="AB99" s="23">
        <v>509.9</v>
      </c>
      <c r="AC99" s="23">
        <v>100.44</v>
      </c>
      <c r="AD99" s="6">
        <v>19.697979996077699</v>
      </c>
      <c r="AE99" s="23">
        <v>100.44</v>
      </c>
    </row>
    <row r="100" spans="1:37" ht="12" thickBot="1" x14ac:dyDescent="0.25">
      <c r="A100" s="71" t="s">
        <v>427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33">
        <f>SUM(AC25:AC99)</f>
        <v>30027.618199999994</v>
      </c>
      <c r="AD100" s="40"/>
      <c r="AE100" s="43">
        <f>SUM(AE25:AE99)</f>
        <v>29907.028199999993</v>
      </c>
      <c r="AF100" s="43">
        <f>SUM(AF94:AF99)</f>
        <v>120.59</v>
      </c>
    </row>
    <row r="101" spans="1:37" ht="23.25" thickBot="1" x14ac:dyDescent="0.25">
      <c r="A101" s="2" t="s">
        <v>31</v>
      </c>
      <c r="B101" s="2" t="s">
        <v>32</v>
      </c>
      <c r="C101" s="2" t="s">
        <v>359</v>
      </c>
      <c r="D101" s="2" t="s">
        <v>360</v>
      </c>
      <c r="E101" s="2" t="s">
        <v>35</v>
      </c>
      <c r="F101" s="2" t="s">
        <v>35</v>
      </c>
      <c r="G101" s="2" t="s">
        <v>36</v>
      </c>
      <c r="H101" s="2" t="s">
        <v>37</v>
      </c>
      <c r="I101" s="2" t="s">
        <v>38</v>
      </c>
      <c r="J101" s="30" t="s">
        <v>418</v>
      </c>
      <c r="K101" s="2" t="s">
        <v>361</v>
      </c>
      <c r="L101" s="31" t="s">
        <v>362</v>
      </c>
      <c r="M101" s="3">
        <v>41367</v>
      </c>
      <c r="N101" s="23">
        <v>15353.7</v>
      </c>
      <c r="O101" s="5">
        <v>1</v>
      </c>
      <c r="P101" s="2" t="s">
        <v>363</v>
      </c>
      <c r="Q101" s="2" t="s">
        <v>364</v>
      </c>
      <c r="R101" s="2" t="s">
        <v>365</v>
      </c>
      <c r="S101" s="2" t="s">
        <v>366</v>
      </c>
      <c r="T101" s="2" t="s">
        <v>35</v>
      </c>
      <c r="U101" s="2" t="s">
        <v>35</v>
      </c>
      <c r="V101" s="2" t="s">
        <v>35</v>
      </c>
      <c r="W101" s="4">
        <v>18</v>
      </c>
      <c r="X101" s="4">
        <v>30</v>
      </c>
      <c r="Y101" s="23">
        <v>238.04</v>
      </c>
      <c r="Z101" s="23">
        <v>210.57</v>
      </c>
      <c r="AA101" s="23">
        <v>7141.2</v>
      </c>
      <c r="AB101" s="23">
        <v>6317.1</v>
      </c>
      <c r="AC101" s="23">
        <v>824.1</v>
      </c>
      <c r="AD101" s="6">
        <v>13.0455430498172</v>
      </c>
      <c r="AE101" s="23">
        <v>824.1</v>
      </c>
    </row>
    <row r="102" spans="1:37" ht="32.25" thickBot="1" x14ac:dyDescent="0.25">
      <c r="A102" s="2" t="s">
        <v>31</v>
      </c>
      <c r="B102" s="2" t="s">
        <v>32</v>
      </c>
      <c r="C102" s="2" t="s">
        <v>359</v>
      </c>
      <c r="D102" s="2" t="s">
        <v>360</v>
      </c>
      <c r="E102" s="2" t="s">
        <v>35</v>
      </c>
      <c r="F102" s="2" t="s">
        <v>35</v>
      </c>
      <c r="G102" s="2" t="s">
        <v>36</v>
      </c>
      <c r="H102" s="2" t="s">
        <v>37</v>
      </c>
      <c r="I102" s="2" t="s">
        <v>38</v>
      </c>
      <c r="J102" s="30" t="s">
        <v>418</v>
      </c>
      <c r="K102" s="2" t="s">
        <v>361</v>
      </c>
      <c r="L102" s="31" t="s">
        <v>362</v>
      </c>
      <c r="M102" s="3">
        <v>41367</v>
      </c>
      <c r="N102" s="23">
        <v>15353.7</v>
      </c>
      <c r="O102" s="5">
        <v>2</v>
      </c>
      <c r="P102" s="2" t="s">
        <v>367</v>
      </c>
      <c r="Q102" s="2" t="s">
        <v>368</v>
      </c>
      <c r="R102" s="2" t="s">
        <v>369</v>
      </c>
      <c r="S102" s="2" t="s">
        <v>370</v>
      </c>
      <c r="T102" s="2" t="s">
        <v>35</v>
      </c>
      <c r="U102" s="2" t="s">
        <v>87</v>
      </c>
      <c r="V102" s="2" t="s">
        <v>87</v>
      </c>
      <c r="W102" s="4">
        <v>0</v>
      </c>
      <c r="X102" s="4">
        <v>15</v>
      </c>
      <c r="Y102" s="23">
        <v>547.5</v>
      </c>
      <c r="Z102" s="23">
        <v>400.1</v>
      </c>
      <c r="AA102" s="23">
        <v>8212.5</v>
      </c>
      <c r="AB102" s="23">
        <v>6001.5</v>
      </c>
      <c r="AC102" s="23">
        <v>2211</v>
      </c>
      <c r="AD102" s="6">
        <v>36.840789802549402</v>
      </c>
      <c r="AE102" s="23">
        <v>2211</v>
      </c>
    </row>
    <row r="103" spans="1:37" ht="12" thickBot="1" x14ac:dyDescent="0.25">
      <c r="A103" s="71" t="s">
        <v>428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33">
        <f>SUM(AC101:AC102)</f>
        <v>3035.1</v>
      </c>
      <c r="AD103" s="40"/>
      <c r="AE103" s="42">
        <f>SUM(AE101:AE102)</f>
        <v>3035.1</v>
      </c>
      <c r="AF103" s="41"/>
    </row>
    <row r="104" spans="1:37" ht="23.25" thickBot="1" x14ac:dyDescent="0.25">
      <c r="A104" s="2" t="s">
        <v>31</v>
      </c>
      <c r="B104" s="2" t="s">
        <v>32</v>
      </c>
      <c r="C104" s="2" t="s">
        <v>371</v>
      </c>
      <c r="D104" s="2" t="s">
        <v>372</v>
      </c>
      <c r="E104" s="2" t="s">
        <v>35</v>
      </c>
      <c r="F104" s="2" t="s">
        <v>35</v>
      </c>
      <c r="G104" s="2" t="s">
        <v>36</v>
      </c>
      <c r="H104" s="2" t="s">
        <v>37</v>
      </c>
      <c r="I104" s="2" t="s">
        <v>38</v>
      </c>
      <c r="J104" s="30" t="s">
        <v>419</v>
      </c>
      <c r="K104" s="2" t="s">
        <v>379</v>
      </c>
      <c r="L104" s="31" t="s">
        <v>380</v>
      </c>
      <c r="M104" s="3">
        <v>41429</v>
      </c>
      <c r="N104" s="23">
        <v>10881.47</v>
      </c>
      <c r="O104" s="5">
        <v>1</v>
      </c>
      <c r="P104" s="2" t="s">
        <v>375</v>
      </c>
      <c r="Q104" s="2" t="s">
        <v>376</v>
      </c>
      <c r="R104" s="2" t="s">
        <v>377</v>
      </c>
      <c r="S104" s="2" t="s">
        <v>378</v>
      </c>
      <c r="T104" s="2" t="s">
        <v>35</v>
      </c>
      <c r="U104" s="2" t="s">
        <v>35</v>
      </c>
      <c r="V104" s="2" t="s">
        <v>87</v>
      </c>
      <c r="W104" s="4">
        <v>0</v>
      </c>
      <c r="X104" s="4">
        <v>1</v>
      </c>
      <c r="Y104" s="23">
        <v>6216.1400999999996</v>
      </c>
      <c r="Z104" s="23">
        <v>4693.41</v>
      </c>
      <c r="AA104" s="23">
        <v>6216.1400999999996</v>
      </c>
      <c r="AB104" s="23">
        <v>4693.41</v>
      </c>
      <c r="AC104" s="23">
        <v>1522.7301</v>
      </c>
      <c r="AD104" s="6">
        <v>32.444003400512599</v>
      </c>
      <c r="AF104" s="23">
        <v>1522.7301</v>
      </c>
    </row>
    <row r="105" spans="1:37" ht="23.25" thickBot="1" x14ac:dyDescent="0.25">
      <c r="A105" s="2" t="s">
        <v>31</v>
      </c>
      <c r="B105" s="2" t="s">
        <v>32</v>
      </c>
      <c r="C105" s="2" t="s">
        <v>371</v>
      </c>
      <c r="D105" s="2" t="s">
        <v>372</v>
      </c>
      <c r="E105" s="2" t="s">
        <v>35</v>
      </c>
      <c r="F105" s="2" t="s">
        <v>35</v>
      </c>
      <c r="G105" s="2" t="s">
        <v>36</v>
      </c>
      <c r="H105" s="2" t="s">
        <v>37</v>
      </c>
      <c r="I105" s="2" t="s">
        <v>38</v>
      </c>
      <c r="J105" s="30" t="s">
        <v>420</v>
      </c>
      <c r="K105" s="2" t="s">
        <v>373</v>
      </c>
      <c r="L105" s="31" t="s">
        <v>374</v>
      </c>
      <c r="M105" s="3">
        <v>41459</v>
      </c>
      <c r="N105" s="23">
        <v>12845.09</v>
      </c>
      <c r="O105" s="5">
        <v>1</v>
      </c>
      <c r="P105" s="2" t="s">
        <v>375</v>
      </c>
      <c r="Q105" s="2" t="s">
        <v>376</v>
      </c>
      <c r="R105" s="2" t="s">
        <v>377</v>
      </c>
      <c r="S105" s="2" t="s">
        <v>378</v>
      </c>
      <c r="T105" s="2" t="s">
        <v>35</v>
      </c>
      <c r="U105" s="2" t="s">
        <v>35</v>
      </c>
      <c r="V105" s="2" t="s">
        <v>87</v>
      </c>
      <c r="W105" s="4">
        <v>0</v>
      </c>
      <c r="X105" s="4">
        <v>1</v>
      </c>
      <c r="Y105" s="23">
        <v>6216.1400999999996</v>
      </c>
      <c r="Z105" s="23">
        <v>4693.41</v>
      </c>
      <c r="AA105" s="23">
        <v>6216.1400999999996</v>
      </c>
      <c r="AB105" s="23">
        <v>4693.41</v>
      </c>
      <c r="AC105" s="23">
        <v>1522.7301</v>
      </c>
      <c r="AD105" s="6">
        <v>32.444003400512599</v>
      </c>
      <c r="AF105" s="23">
        <v>1522.7301</v>
      </c>
    </row>
    <row r="106" spans="1:37" ht="22.5" x14ac:dyDescent="0.2">
      <c r="A106" s="2" t="s">
        <v>31</v>
      </c>
      <c r="B106" s="2" t="s">
        <v>32</v>
      </c>
      <c r="C106" s="2" t="s">
        <v>371</v>
      </c>
      <c r="D106" s="2" t="s">
        <v>372</v>
      </c>
      <c r="E106" s="2" t="s">
        <v>35</v>
      </c>
      <c r="F106" s="2" t="s">
        <v>35</v>
      </c>
      <c r="G106" s="2" t="s">
        <v>36</v>
      </c>
      <c r="H106" s="2" t="s">
        <v>37</v>
      </c>
      <c r="I106" s="2" t="s">
        <v>38</v>
      </c>
      <c r="J106" s="30" t="s">
        <v>420</v>
      </c>
      <c r="K106" s="2" t="s">
        <v>373</v>
      </c>
      <c r="L106" s="31" t="s">
        <v>374</v>
      </c>
      <c r="M106" s="3">
        <v>41459</v>
      </c>
      <c r="N106" s="23">
        <v>12845.09</v>
      </c>
      <c r="O106" s="5">
        <v>2</v>
      </c>
      <c r="P106" s="2" t="s">
        <v>381</v>
      </c>
      <c r="Q106" s="2" t="s">
        <v>382</v>
      </c>
      <c r="R106" s="2" t="s">
        <v>383</v>
      </c>
      <c r="S106" s="2" t="s">
        <v>384</v>
      </c>
      <c r="T106" s="2" t="s">
        <v>35</v>
      </c>
      <c r="U106" s="2" t="s">
        <v>35</v>
      </c>
      <c r="V106" s="2" t="s">
        <v>35</v>
      </c>
      <c r="W106" s="4">
        <v>18</v>
      </c>
      <c r="X106" s="4">
        <v>3</v>
      </c>
      <c r="Y106" s="23">
        <v>2209.6498999999999</v>
      </c>
      <c r="Z106" s="23">
        <v>1646.79</v>
      </c>
      <c r="AA106" s="23">
        <v>6628.9497000000001</v>
      </c>
      <c r="AB106" s="23">
        <v>4940.37</v>
      </c>
      <c r="AC106" s="23">
        <v>1688.5797</v>
      </c>
      <c r="AD106" s="6">
        <v>34.179215321929298</v>
      </c>
      <c r="AF106" s="23">
        <v>1688.5797</v>
      </c>
      <c r="AK106" s="44"/>
    </row>
    <row r="107" spans="1:37" x14ac:dyDescent="0.2">
      <c r="A107" s="71" t="s">
        <v>429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34">
        <f>SUM(AC104:AC106)</f>
        <v>4734.0398999999998</v>
      </c>
      <c r="AD107" s="35"/>
      <c r="AE107" s="41"/>
      <c r="AF107" s="42">
        <f>SUM(AF104:AF106)</f>
        <v>4734.0398999999998</v>
      </c>
    </row>
    <row r="108" spans="1:37" x14ac:dyDescent="0.2">
      <c r="A108" s="66" t="s">
        <v>385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8"/>
      <c r="AA108" s="25"/>
      <c r="AB108" s="25"/>
      <c r="AC108" s="36">
        <f>AC5+AC11+AC15+AC24+AC100+AC103+AC107</f>
        <v>42958.67809999999</v>
      </c>
      <c r="AD108" s="26"/>
      <c r="AE108" s="43">
        <f>AE5+AE11+AE15+AE24+AE100+AE103</f>
        <v>38104.04819999999</v>
      </c>
      <c r="AF108" s="43">
        <f>AF100+AF107</f>
        <v>4854.6298999999999</v>
      </c>
    </row>
  </sheetData>
  <mergeCells count="10">
    <mergeCell ref="A1:AD1"/>
    <mergeCell ref="A108:Z108"/>
    <mergeCell ref="D2:L2"/>
    <mergeCell ref="A5:AB5"/>
    <mergeCell ref="A11:AB11"/>
    <mergeCell ref="A15:AB15"/>
    <mergeCell ref="A24:AB24"/>
    <mergeCell ref="A100:AB100"/>
    <mergeCell ref="A103:AB103"/>
    <mergeCell ref="A107:AB107"/>
  </mergeCells>
  <hyperlinks>
    <hyperlink ref="L4" r:id="rId1"/>
    <hyperlink ref="L6:L10" r:id="rId2" display="31130409440889000100550010000001641000001647"/>
    <hyperlink ref="L12:L14" r:id="rId3" display="31130325321902000150550010000002921000002925"/>
    <hyperlink ref="L16" r:id="rId4"/>
    <hyperlink ref="L17:L22" r:id="rId5" display="35130349228695000152550000000757511193838215"/>
    <hyperlink ref="L23" r:id="rId6"/>
    <hyperlink ref="L25:L32" r:id="rId7" display="31130611735488000111550010000228991009143800"/>
    <hyperlink ref="L33" r:id="rId8"/>
    <hyperlink ref="L34" r:id="rId9"/>
    <hyperlink ref="L35:L39" r:id="rId10" display="31130611735488000111550010000231691009155369"/>
    <hyperlink ref="L40" r:id="rId11"/>
    <hyperlink ref="L41" r:id="rId12"/>
    <hyperlink ref="L42" r:id="rId13"/>
    <hyperlink ref="L43" r:id="rId14"/>
    <hyperlink ref="L44" r:id="rId15"/>
    <hyperlink ref="L45:L56" r:id="rId16" display="31130911735488000111550010000290281009374001"/>
    <hyperlink ref="L57" r:id="rId17"/>
    <hyperlink ref="L58" r:id="rId18"/>
    <hyperlink ref="L59" r:id="rId19"/>
    <hyperlink ref="L60:L61" r:id="rId20" display="31130911735488000111550010000297751009401317"/>
    <hyperlink ref="L62" r:id="rId21"/>
    <hyperlink ref="L63:L65" r:id="rId22" display="31131011735488000111550010000325371009497462"/>
    <hyperlink ref="L66:L73" r:id="rId23" display="31131011735488000111550010000328024009507323"/>
    <hyperlink ref="L74" r:id="rId24"/>
    <hyperlink ref="L75:L76" r:id="rId25" display="31131111735488000111550010000337931009543195"/>
    <hyperlink ref="L77:L80" r:id="rId26" display="31131111735488000111550010000343781009562110"/>
    <hyperlink ref="L81:L86" r:id="rId27" display="31131111735488000111550010000343981009563128"/>
    <hyperlink ref="L87:L93" r:id="rId28" display="31131111735488000111550010000351744009589840"/>
    <hyperlink ref="L94" r:id="rId29"/>
    <hyperlink ref="L95" r:id="rId30"/>
    <hyperlink ref="L96" r:id="rId31"/>
    <hyperlink ref="L97" r:id="rId32"/>
    <hyperlink ref="L98" r:id="rId33"/>
    <hyperlink ref="L99" r:id="rId34"/>
    <hyperlink ref="L101:L102" r:id="rId35" display="31130414842681000140550010000002261275596157"/>
    <hyperlink ref="L104" r:id="rId36"/>
    <hyperlink ref="L105:L106" r:id="rId37" display="31130709660958000183550550001027701294659029"/>
  </hyperlinks>
  <pageMargins left="0.78740157499999996" right="0.78740157499999996" top="0.984251969" bottom="0.984251969" header="0.4921259845" footer="0.4921259845"/>
  <pageSetup paperSize="9" orientation="portrait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view="pageBreakPreview" topLeftCell="A94" zoomScaleNormal="100" zoomScaleSheetLayoutView="100" workbookViewId="0">
      <selection sqref="A1:I1"/>
    </sheetView>
  </sheetViews>
  <sheetFormatPr defaultRowHeight="15" x14ac:dyDescent="0.25"/>
  <cols>
    <col min="1" max="1" width="13.140625" customWidth="1"/>
    <col min="2" max="2" width="25.42578125" customWidth="1"/>
    <col min="3" max="3" width="38.85546875" customWidth="1"/>
    <col min="4" max="4" width="11.7109375" customWidth="1"/>
    <col min="5" max="5" width="8.28515625" customWidth="1"/>
    <col min="6" max="6" width="8.7109375" customWidth="1"/>
    <col min="7" max="7" width="9.42578125" customWidth="1"/>
    <col min="8" max="8" width="9.85546875" customWidth="1"/>
    <col min="9" max="9" width="9.7109375" customWidth="1"/>
  </cols>
  <sheetData>
    <row r="1" spans="1:9" x14ac:dyDescent="0.25">
      <c r="A1" s="75" t="s">
        <v>430</v>
      </c>
      <c r="B1" s="76"/>
      <c r="C1" s="76"/>
      <c r="D1" s="76"/>
      <c r="E1" s="76"/>
      <c r="F1" s="76"/>
      <c r="G1" s="76"/>
      <c r="H1" s="76"/>
      <c r="I1" s="77"/>
    </row>
    <row r="2" spans="1:9" ht="15.75" thickBot="1" x14ac:dyDescent="0.3">
      <c r="A2" s="75" t="s">
        <v>431</v>
      </c>
      <c r="B2" s="76"/>
      <c r="C2" s="76"/>
      <c r="D2" s="76"/>
      <c r="E2" s="76"/>
      <c r="F2" s="76"/>
      <c r="G2" s="76"/>
      <c r="H2" s="76"/>
      <c r="I2" s="77"/>
    </row>
    <row r="3" spans="1:9" ht="75.75" thickBot="1" x14ac:dyDescent="0.3">
      <c r="A3" s="12" t="s">
        <v>4</v>
      </c>
      <c r="B3" s="12" t="s">
        <v>5</v>
      </c>
      <c r="C3" s="13" t="s">
        <v>12</v>
      </c>
      <c r="D3" s="12" t="s">
        <v>18</v>
      </c>
      <c r="E3" s="21" t="s">
        <v>25</v>
      </c>
      <c r="F3" s="21" t="s">
        <v>26</v>
      </c>
      <c r="G3" s="21" t="s">
        <v>27</v>
      </c>
      <c r="H3" s="21" t="s">
        <v>28</v>
      </c>
      <c r="I3" s="46" t="s">
        <v>29</v>
      </c>
    </row>
    <row r="4" spans="1:9" ht="22.5" x14ac:dyDescent="0.25">
      <c r="A4" s="15" t="s">
        <v>33</v>
      </c>
      <c r="B4" s="15" t="s">
        <v>34</v>
      </c>
      <c r="C4" s="28" t="s">
        <v>40</v>
      </c>
      <c r="D4" s="15" t="s">
        <v>43</v>
      </c>
      <c r="E4" s="22">
        <v>82.5</v>
      </c>
      <c r="F4" s="22">
        <v>35.83</v>
      </c>
      <c r="G4" s="22">
        <v>165</v>
      </c>
      <c r="H4" s="22">
        <v>71.66</v>
      </c>
      <c r="I4" s="38">
        <v>93.34</v>
      </c>
    </row>
    <row r="5" spans="1:9" ht="15.75" thickBot="1" x14ac:dyDescent="0.3">
      <c r="A5" s="71" t="s">
        <v>432</v>
      </c>
      <c r="B5" s="71"/>
      <c r="C5" s="71"/>
      <c r="D5" s="71"/>
      <c r="E5" s="71"/>
      <c r="F5" s="71"/>
      <c r="G5" s="71"/>
      <c r="H5" s="72"/>
      <c r="I5" s="47">
        <v>93.34</v>
      </c>
    </row>
    <row r="6" spans="1:9" ht="23.25" thickBot="1" x14ac:dyDescent="0.3">
      <c r="A6" s="15" t="s">
        <v>45</v>
      </c>
      <c r="B6" s="15" t="s">
        <v>46</v>
      </c>
      <c r="C6" s="28" t="s">
        <v>48</v>
      </c>
      <c r="D6" s="15" t="s">
        <v>51</v>
      </c>
      <c r="E6" s="22">
        <v>49.95</v>
      </c>
      <c r="F6" s="22">
        <v>40.6</v>
      </c>
      <c r="G6" s="22">
        <v>499.5</v>
      </c>
      <c r="H6" s="22">
        <v>406</v>
      </c>
      <c r="I6" s="38">
        <v>93.5</v>
      </c>
    </row>
    <row r="7" spans="1:9" ht="23.25" thickBot="1" x14ac:dyDescent="0.3">
      <c r="A7" s="2" t="s">
        <v>45</v>
      </c>
      <c r="B7" s="2" t="s">
        <v>46</v>
      </c>
      <c r="C7" s="31" t="s">
        <v>48</v>
      </c>
      <c r="D7" s="2" t="s">
        <v>55</v>
      </c>
      <c r="E7" s="23">
        <v>26.78</v>
      </c>
      <c r="F7" s="23">
        <v>15.06</v>
      </c>
      <c r="G7" s="23">
        <v>267.8</v>
      </c>
      <c r="H7" s="23">
        <v>150.6</v>
      </c>
      <c r="I7" s="42">
        <v>117.2</v>
      </c>
    </row>
    <row r="8" spans="1:9" ht="23.25" thickBot="1" x14ac:dyDescent="0.3">
      <c r="A8" s="2" t="s">
        <v>45</v>
      </c>
      <c r="B8" s="2" t="s">
        <v>46</v>
      </c>
      <c r="C8" s="31" t="s">
        <v>48</v>
      </c>
      <c r="D8" s="2" t="s">
        <v>59</v>
      </c>
      <c r="E8" s="23">
        <v>352.84</v>
      </c>
      <c r="F8" s="23">
        <v>298.08999999999997</v>
      </c>
      <c r="G8" s="23">
        <v>1058.52</v>
      </c>
      <c r="H8" s="23">
        <v>894.27</v>
      </c>
      <c r="I8" s="42">
        <v>164.25</v>
      </c>
    </row>
    <row r="9" spans="1:9" ht="23.25" thickBot="1" x14ac:dyDescent="0.3">
      <c r="A9" s="2" t="s">
        <v>45</v>
      </c>
      <c r="B9" s="2" t="s">
        <v>46</v>
      </c>
      <c r="C9" s="31" t="s">
        <v>48</v>
      </c>
      <c r="D9" s="2" t="s">
        <v>63</v>
      </c>
      <c r="E9" s="23">
        <v>99</v>
      </c>
      <c r="F9" s="23">
        <v>80.459999999999994</v>
      </c>
      <c r="G9" s="23">
        <v>990</v>
      </c>
      <c r="H9" s="23">
        <v>804.6</v>
      </c>
      <c r="I9" s="42">
        <v>185.4</v>
      </c>
    </row>
    <row r="10" spans="1:9" ht="22.5" x14ac:dyDescent="0.25">
      <c r="A10" s="2" t="s">
        <v>45</v>
      </c>
      <c r="B10" s="2" t="s">
        <v>46</v>
      </c>
      <c r="C10" s="31" t="s">
        <v>48</v>
      </c>
      <c r="D10" s="2" t="s">
        <v>67</v>
      </c>
      <c r="E10" s="23">
        <v>99</v>
      </c>
      <c r="F10" s="23">
        <v>44.8</v>
      </c>
      <c r="G10" s="23">
        <v>495</v>
      </c>
      <c r="H10" s="23">
        <v>224</v>
      </c>
      <c r="I10" s="42">
        <v>271</v>
      </c>
    </row>
    <row r="11" spans="1:9" ht="15.75" thickBot="1" x14ac:dyDescent="0.3">
      <c r="A11" s="71" t="s">
        <v>432</v>
      </c>
      <c r="B11" s="71"/>
      <c r="C11" s="71"/>
      <c r="D11" s="71"/>
      <c r="E11" s="71"/>
      <c r="F11" s="71"/>
      <c r="G11" s="71"/>
      <c r="H11" s="72"/>
      <c r="I11" s="34">
        <f>SUM(I6:I10)</f>
        <v>831.35</v>
      </c>
    </row>
    <row r="12" spans="1:9" ht="23.25" thickBot="1" x14ac:dyDescent="0.3">
      <c r="A12" s="2" t="s">
        <v>72</v>
      </c>
      <c r="B12" s="2" t="s">
        <v>73</v>
      </c>
      <c r="C12" s="31" t="s">
        <v>75</v>
      </c>
      <c r="D12" s="2" t="s">
        <v>78</v>
      </c>
      <c r="E12" s="23">
        <v>30</v>
      </c>
      <c r="F12" s="23">
        <v>14.87</v>
      </c>
      <c r="G12" s="23">
        <v>300</v>
      </c>
      <c r="H12" s="23">
        <v>148.69999999999999</v>
      </c>
      <c r="I12" s="42">
        <v>151.30000000000001</v>
      </c>
    </row>
    <row r="13" spans="1:9" ht="23.25" thickBot="1" x14ac:dyDescent="0.3">
      <c r="A13" s="2" t="s">
        <v>72</v>
      </c>
      <c r="B13" s="2" t="s">
        <v>73</v>
      </c>
      <c r="C13" s="31" t="s">
        <v>75</v>
      </c>
      <c r="D13" s="2" t="s">
        <v>82</v>
      </c>
      <c r="E13" s="23">
        <v>105</v>
      </c>
      <c r="F13" s="23">
        <v>95.57</v>
      </c>
      <c r="G13" s="23">
        <v>1890</v>
      </c>
      <c r="H13" s="23">
        <v>1720.26</v>
      </c>
      <c r="I13" s="42">
        <v>169.74</v>
      </c>
    </row>
    <row r="14" spans="1:9" ht="22.5" x14ac:dyDescent="0.25">
      <c r="A14" s="2" t="s">
        <v>72</v>
      </c>
      <c r="B14" s="2" t="s">
        <v>73</v>
      </c>
      <c r="C14" s="31" t="s">
        <v>75</v>
      </c>
      <c r="D14" s="2" t="s">
        <v>84</v>
      </c>
      <c r="E14" s="23">
        <v>69</v>
      </c>
      <c r="F14" s="23">
        <v>29.27</v>
      </c>
      <c r="G14" s="23">
        <v>1863</v>
      </c>
      <c r="H14" s="23">
        <v>790.29</v>
      </c>
      <c r="I14" s="42">
        <v>1072.71</v>
      </c>
    </row>
    <row r="15" spans="1:9" ht="15.75" thickBot="1" x14ac:dyDescent="0.3">
      <c r="A15" s="71" t="s">
        <v>432</v>
      </c>
      <c r="B15" s="71"/>
      <c r="C15" s="71"/>
      <c r="D15" s="71"/>
      <c r="E15" s="71"/>
      <c r="F15" s="71"/>
      <c r="G15" s="71"/>
      <c r="H15" s="72"/>
      <c r="I15" s="34">
        <f>SUM(I12:I14)</f>
        <v>1393.75</v>
      </c>
    </row>
    <row r="16" spans="1:9" ht="23.25" thickBot="1" x14ac:dyDescent="0.3">
      <c r="A16" s="2" t="s">
        <v>88</v>
      </c>
      <c r="B16" s="2" t="s">
        <v>89</v>
      </c>
      <c r="C16" s="31" t="s">
        <v>92</v>
      </c>
      <c r="D16" s="2" t="s">
        <v>125</v>
      </c>
      <c r="E16" s="23">
        <v>98.96</v>
      </c>
      <c r="F16" s="23">
        <v>27.95</v>
      </c>
      <c r="G16" s="23">
        <v>1484.4</v>
      </c>
      <c r="H16" s="23">
        <v>419.25</v>
      </c>
      <c r="I16" s="42">
        <v>1065.1500000000001</v>
      </c>
    </row>
    <row r="17" spans="1:9" ht="23.25" thickBot="1" x14ac:dyDescent="0.3">
      <c r="A17" s="2" t="s">
        <v>88</v>
      </c>
      <c r="B17" s="2" t="s">
        <v>89</v>
      </c>
      <c r="C17" s="31" t="s">
        <v>92</v>
      </c>
      <c r="D17" s="2" t="s">
        <v>95</v>
      </c>
      <c r="E17" s="23">
        <v>29.52</v>
      </c>
      <c r="F17" s="23">
        <v>15.38</v>
      </c>
      <c r="G17" s="23">
        <v>295.2</v>
      </c>
      <c r="H17" s="23">
        <v>153.80000000000001</v>
      </c>
      <c r="I17" s="42">
        <v>141.4</v>
      </c>
    </row>
    <row r="18" spans="1:9" ht="23.25" thickBot="1" x14ac:dyDescent="0.3">
      <c r="A18" s="2" t="s">
        <v>88</v>
      </c>
      <c r="B18" s="2" t="s">
        <v>89</v>
      </c>
      <c r="C18" s="31" t="s">
        <v>92</v>
      </c>
      <c r="D18" s="2" t="s">
        <v>99</v>
      </c>
      <c r="E18" s="23">
        <v>94.06</v>
      </c>
      <c r="F18" s="23">
        <v>79.72</v>
      </c>
      <c r="G18" s="23">
        <v>940.6</v>
      </c>
      <c r="H18" s="23">
        <v>797.2</v>
      </c>
      <c r="I18" s="42">
        <v>143.4</v>
      </c>
    </row>
    <row r="19" spans="1:9" ht="23.25" thickBot="1" x14ac:dyDescent="0.3">
      <c r="A19" s="2" t="s">
        <v>88</v>
      </c>
      <c r="B19" s="2" t="s">
        <v>89</v>
      </c>
      <c r="C19" s="31" t="s">
        <v>92</v>
      </c>
      <c r="D19" s="2" t="s">
        <v>103</v>
      </c>
      <c r="E19" s="23">
        <v>37.4</v>
      </c>
      <c r="F19" s="23">
        <v>20.309999999999999</v>
      </c>
      <c r="G19" s="23">
        <v>374</v>
      </c>
      <c r="H19" s="23">
        <v>203.1</v>
      </c>
      <c r="I19" s="42">
        <v>170.9</v>
      </c>
    </row>
    <row r="20" spans="1:9" ht="23.25" thickBot="1" x14ac:dyDescent="0.3">
      <c r="A20" s="2" t="s">
        <v>88</v>
      </c>
      <c r="B20" s="2" t="s">
        <v>89</v>
      </c>
      <c r="C20" s="31" t="s">
        <v>92</v>
      </c>
      <c r="D20" s="2" t="s">
        <v>107</v>
      </c>
      <c r="E20" s="23">
        <v>172.095</v>
      </c>
      <c r="F20" s="23">
        <v>140.44</v>
      </c>
      <c r="G20" s="23">
        <v>1032.57</v>
      </c>
      <c r="H20" s="23">
        <v>842.64</v>
      </c>
      <c r="I20" s="42">
        <v>189.93</v>
      </c>
    </row>
    <row r="21" spans="1:9" ht="23.25" thickBot="1" x14ac:dyDescent="0.3">
      <c r="A21" s="2" t="s">
        <v>88</v>
      </c>
      <c r="B21" s="2" t="s">
        <v>89</v>
      </c>
      <c r="C21" s="31" t="s">
        <v>92</v>
      </c>
      <c r="D21" s="2" t="s">
        <v>111</v>
      </c>
      <c r="E21" s="23">
        <v>78.099999999999994</v>
      </c>
      <c r="F21" s="23">
        <v>43.51</v>
      </c>
      <c r="G21" s="23">
        <v>468.6</v>
      </c>
      <c r="H21" s="23">
        <v>261.06</v>
      </c>
      <c r="I21" s="42">
        <v>207.54</v>
      </c>
    </row>
    <row r="22" spans="1:9" ht="23.25" thickBot="1" x14ac:dyDescent="0.3">
      <c r="A22" s="2" t="s">
        <v>88</v>
      </c>
      <c r="B22" s="2" t="s">
        <v>89</v>
      </c>
      <c r="C22" s="31" t="s">
        <v>92</v>
      </c>
      <c r="D22" s="2" t="s">
        <v>115</v>
      </c>
      <c r="E22" s="23">
        <v>82.83</v>
      </c>
      <c r="F22" s="23">
        <v>70.2</v>
      </c>
      <c r="G22" s="23">
        <v>1656.6</v>
      </c>
      <c r="H22" s="23">
        <v>1404</v>
      </c>
      <c r="I22" s="42">
        <v>252.6</v>
      </c>
    </row>
    <row r="23" spans="1:9" ht="22.5" x14ac:dyDescent="0.25">
      <c r="A23" s="2" t="s">
        <v>88</v>
      </c>
      <c r="B23" s="2" t="s">
        <v>89</v>
      </c>
      <c r="C23" s="31" t="s">
        <v>118</v>
      </c>
      <c r="D23" s="2" t="s">
        <v>121</v>
      </c>
      <c r="E23" s="23">
        <v>87.99</v>
      </c>
      <c r="F23" s="23">
        <v>63.97</v>
      </c>
      <c r="G23" s="23">
        <v>2463.7199999999998</v>
      </c>
      <c r="H23" s="23">
        <v>1791.16</v>
      </c>
      <c r="I23" s="42">
        <v>672.56</v>
      </c>
    </row>
    <row r="24" spans="1:9" ht="15.75" thickBot="1" x14ac:dyDescent="0.3">
      <c r="A24" s="71" t="s">
        <v>432</v>
      </c>
      <c r="B24" s="71"/>
      <c r="C24" s="71"/>
      <c r="D24" s="71"/>
      <c r="E24" s="71"/>
      <c r="F24" s="71"/>
      <c r="G24" s="71"/>
      <c r="H24" s="72"/>
      <c r="I24" s="34">
        <f>SUM(I16:I23)</f>
        <v>2843.4800000000005</v>
      </c>
    </row>
    <row r="25" spans="1:9" ht="23.25" thickBot="1" x14ac:dyDescent="0.3">
      <c r="A25" s="2" t="s">
        <v>127</v>
      </c>
      <c r="B25" s="2" t="s">
        <v>128</v>
      </c>
      <c r="C25" s="31" t="s">
        <v>283</v>
      </c>
      <c r="D25" s="2" t="s">
        <v>286</v>
      </c>
      <c r="E25" s="23">
        <v>123.354</v>
      </c>
      <c r="F25" s="23">
        <v>103.06</v>
      </c>
      <c r="G25" s="23">
        <v>1233.54</v>
      </c>
      <c r="H25" s="23">
        <v>1030.5999999999999</v>
      </c>
      <c r="I25" s="42">
        <v>202.94</v>
      </c>
    </row>
    <row r="26" spans="1:9" ht="23.25" thickBot="1" x14ac:dyDescent="0.3">
      <c r="A26" s="2" t="s">
        <v>127</v>
      </c>
      <c r="B26" s="2" t="s">
        <v>128</v>
      </c>
      <c r="C26" s="31" t="s">
        <v>283</v>
      </c>
      <c r="D26" s="2" t="s">
        <v>249</v>
      </c>
      <c r="E26" s="23">
        <v>80.693299999999994</v>
      </c>
      <c r="F26" s="23">
        <v>41.56</v>
      </c>
      <c r="G26" s="23">
        <v>484.15980000000002</v>
      </c>
      <c r="H26" s="23">
        <v>249.36</v>
      </c>
      <c r="I26" s="42">
        <v>234.7998</v>
      </c>
    </row>
    <row r="27" spans="1:9" ht="23.25" thickBot="1" x14ac:dyDescent="0.3">
      <c r="A27" s="2" t="s">
        <v>127</v>
      </c>
      <c r="B27" s="2" t="s">
        <v>128</v>
      </c>
      <c r="C27" s="31" t="s">
        <v>283</v>
      </c>
      <c r="D27" s="2" t="s">
        <v>301</v>
      </c>
      <c r="E27" s="23">
        <v>129.636</v>
      </c>
      <c r="F27" s="23">
        <v>104.2</v>
      </c>
      <c r="G27" s="23">
        <v>1296.3599999999999</v>
      </c>
      <c r="H27" s="23">
        <v>1042</v>
      </c>
      <c r="I27" s="42">
        <v>254.36</v>
      </c>
    </row>
    <row r="28" spans="1:9" ht="23.25" thickBot="1" x14ac:dyDescent="0.3">
      <c r="A28" s="2" t="s">
        <v>127</v>
      </c>
      <c r="B28" s="2" t="s">
        <v>128</v>
      </c>
      <c r="C28" s="31" t="s">
        <v>283</v>
      </c>
      <c r="D28" s="2" t="s">
        <v>222</v>
      </c>
      <c r="E28" s="23">
        <v>219.30170000000001</v>
      </c>
      <c r="F28" s="23">
        <v>176.27</v>
      </c>
      <c r="G28" s="23">
        <v>1315.8101999999999</v>
      </c>
      <c r="H28" s="23">
        <v>1057.6199999999999</v>
      </c>
      <c r="I28" s="42">
        <v>258.1902</v>
      </c>
    </row>
    <row r="29" spans="1:9" ht="23.25" thickBot="1" x14ac:dyDescent="0.3">
      <c r="A29" s="2" t="s">
        <v>127</v>
      </c>
      <c r="B29" s="2" t="s">
        <v>128</v>
      </c>
      <c r="C29" s="31" t="s">
        <v>283</v>
      </c>
      <c r="D29" s="2" t="s">
        <v>197</v>
      </c>
      <c r="E29" s="23">
        <v>307.19709999999998</v>
      </c>
      <c r="F29" s="23">
        <v>246.92</v>
      </c>
      <c r="G29" s="23">
        <v>2150.3797</v>
      </c>
      <c r="H29" s="23">
        <v>1728.44</v>
      </c>
      <c r="I29" s="42">
        <v>421.93970000000002</v>
      </c>
    </row>
    <row r="30" spans="1:9" ht="23.25" thickBot="1" x14ac:dyDescent="0.3">
      <c r="A30" s="2" t="s">
        <v>127</v>
      </c>
      <c r="B30" s="2" t="s">
        <v>128</v>
      </c>
      <c r="C30" s="31" t="s">
        <v>283</v>
      </c>
      <c r="D30" s="2" t="s">
        <v>193</v>
      </c>
      <c r="E30" s="23">
        <v>365.64249999999998</v>
      </c>
      <c r="F30" s="23">
        <v>293.89999999999998</v>
      </c>
      <c r="G30" s="23">
        <v>2925.14</v>
      </c>
      <c r="H30" s="23">
        <v>2351.1999999999998</v>
      </c>
      <c r="I30" s="42">
        <v>573.94000000000005</v>
      </c>
    </row>
    <row r="31" spans="1:9" ht="23.25" thickBot="1" x14ac:dyDescent="0.3">
      <c r="A31" s="2" t="s">
        <v>127</v>
      </c>
      <c r="B31" s="2" t="s">
        <v>128</v>
      </c>
      <c r="C31" s="31" t="s">
        <v>283</v>
      </c>
      <c r="D31" s="2" t="s">
        <v>324</v>
      </c>
      <c r="E31" s="23">
        <v>250.11</v>
      </c>
      <c r="F31" s="23">
        <v>201.04</v>
      </c>
      <c r="G31" s="23">
        <v>5002.2</v>
      </c>
      <c r="H31" s="23">
        <v>4020.8</v>
      </c>
      <c r="I31" s="42">
        <v>981.4</v>
      </c>
    </row>
    <row r="32" spans="1:9" ht="23.25" thickBot="1" x14ac:dyDescent="0.3">
      <c r="A32" s="2" t="s">
        <v>127</v>
      </c>
      <c r="B32" s="2" t="s">
        <v>128</v>
      </c>
      <c r="C32" s="31" t="s">
        <v>283</v>
      </c>
      <c r="D32" s="2" t="s">
        <v>345</v>
      </c>
      <c r="E32" s="23">
        <v>531.62</v>
      </c>
      <c r="F32" s="23">
        <v>273.76</v>
      </c>
      <c r="G32" s="23">
        <v>3189.72</v>
      </c>
      <c r="H32" s="23">
        <v>1642.56</v>
      </c>
      <c r="I32" s="42">
        <v>1547.16</v>
      </c>
    </row>
    <row r="33" spans="1:9" ht="23.25" thickBot="1" x14ac:dyDescent="0.3">
      <c r="A33" s="2" t="s">
        <v>127</v>
      </c>
      <c r="B33" s="2" t="s">
        <v>128</v>
      </c>
      <c r="C33" s="31" t="s">
        <v>246</v>
      </c>
      <c r="D33" s="2" t="s">
        <v>249</v>
      </c>
      <c r="E33" s="23">
        <v>80.694999999999993</v>
      </c>
      <c r="F33" s="23">
        <v>41.56</v>
      </c>
      <c r="G33" s="23">
        <v>322.77999999999997</v>
      </c>
      <c r="H33" s="23">
        <v>166.24</v>
      </c>
      <c r="I33" s="42">
        <v>156.54</v>
      </c>
    </row>
    <row r="34" spans="1:9" ht="23.25" thickBot="1" x14ac:dyDescent="0.3">
      <c r="A34" s="2" t="s">
        <v>127</v>
      </c>
      <c r="B34" s="2" t="s">
        <v>128</v>
      </c>
      <c r="C34" s="31" t="s">
        <v>317</v>
      </c>
      <c r="D34" s="2" t="s">
        <v>320</v>
      </c>
      <c r="E34" s="23">
        <v>8.6219000000000001</v>
      </c>
      <c r="F34" s="23">
        <v>4.4400000000000004</v>
      </c>
      <c r="G34" s="23">
        <v>681.13009999999997</v>
      </c>
      <c r="H34" s="23">
        <v>350.76</v>
      </c>
      <c r="I34" s="42">
        <v>330.37009999999998</v>
      </c>
    </row>
    <row r="35" spans="1:9" ht="23.25" thickBot="1" x14ac:dyDescent="0.3">
      <c r="A35" s="2" t="s">
        <v>127</v>
      </c>
      <c r="B35" s="2" t="s">
        <v>128</v>
      </c>
      <c r="C35" s="31" t="s">
        <v>269</v>
      </c>
      <c r="D35" s="2" t="s">
        <v>272</v>
      </c>
      <c r="E35" s="23">
        <v>109.3322</v>
      </c>
      <c r="F35" s="23">
        <v>87.88</v>
      </c>
      <c r="G35" s="23">
        <v>983.98979999999995</v>
      </c>
      <c r="H35" s="23">
        <v>790.92</v>
      </c>
      <c r="I35" s="42">
        <v>193.06979999999999</v>
      </c>
    </row>
    <row r="36" spans="1:9" ht="23.25" thickBot="1" x14ac:dyDescent="0.3">
      <c r="A36" s="2" t="s">
        <v>127</v>
      </c>
      <c r="B36" s="2" t="s">
        <v>128</v>
      </c>
      <c r="C36" s="31" t="s">
        <v>269</v>
      </c>
      <c r="D36" s="2" t="s">
        <v>226</v>
      </c>
      <c r="E36" s="23">
        <v>225.64599999999999</v>
      </c>
      <c r="F36" s="23">
        <v>181.37</v>
      </c>
      <c r="G36" s="23">
        <v>1128.23</v>
      </c>
      <c r="H36" s="23">
        <v>906.85</v>
      </c>
      <c r="I36" s="42">
        <v>221.38</v>
      </c>
    </row>
    <row r="37" spans="1:9" ht="23.25" thickBot="1" x14ac:dyDescent="0.3">
      <c r="A37" s="2" t="s">
        <v>127</v>
      </c>
      <c r="B37" s="2" t="s">
        <v>128</v>
      </c>
      <c r="C37" s="31" t="s">
        <v>269</v>
      </c>
      <c r="D37" s="2" t="s">
        <v>197</v>
      </c>
      <c r="E37" s="23">
        <v>99.018199999999993</v>
      </c>
      <c r="F37" s="23">
        <v>79.59</v>
      </c>
      <c r="G37" s="23">
        <v>1683.3094000000001</v>
      </c>
      <c r="H37" s="23">
        <v>1353.03</v>
      </c>
      <c r="I37" s="42">
        <v>330.27940000000001</v>
      </c>
    </row>
    <row r="38" spans="1:9" ht="23.25" thickBot="1" x14ac:dyDescent="0.3">
      <c r="A38" s="2" t="s">
        <v>127</v>
      </c>
      <c r="B38" s="2" t="s">
        <v>128</v>
      </c>
      <c r="C38" s="31" t="s">
        <v>269</v>
      </c>
      <c r="D38" s="2" t="s">
        <v>197</v>
      </c>
      <c r="E38" s="23">
        <v>307.19690000000003</v>
      </c>
      <c r="F38" s="23">
        <v>246.92</v>
      </c>
      <c r="G38" s="23">
        <v>3993.5596999999998</v>
      </c>
      <c r="H38" s="23">
        <v>3209.96</v>
      </c>
      <c r="I38" s="42">
        <v>783.59969999999998</v>
      </c>
    </row>
    <row r="39" spans="1:9" ht="23.25" thickBot="1" x14ac:dyDescent="0.3">
      <c r="A39" s="2" t="s">
        <v>127</v>
      </c>
      <c r="B39" s="2" t="s">
        <v>128</v>
      </c>
      <c r="C39" s="31" t="s">
        <v>269</v>
      </c>
      <c r="D39" s="2" t="s">
        <v>193</v>
      </c>
      <c r="E39" s="23">
        <v>365.6431</v>
      </c>
      <c r="F39" s="23">
        <v>293.89999999999998</v>
      </c>
      <c r="G39" s="23">
        <v>15357.010200000001</v>
      </c>
      <c r="H39" s="23">
        <v>12343.8</v>
      </c>
      <c r="I39" s="42">
        <v>3013.2102</v>
      </c>
    </row>
    <row r="40" spans="1:9" ht="23.25" thickBot="1" x14ac:dyDescent="0.3">
      <c r="A40" s="2" t="s">
        <v>127</v>
      </c>
      <c r="B40" s="2" t="s">
        <v>128</v>
      </c>
      <c r="C40" s="31" t="s">
        <v>308</v>
      </c>
      <c r="D40" s="2" t="s">
        <v>311</v>
      </c>
      <c r="E40" s="23">
        <v>172.83629999999999</v>
      </c>
      <c r="F40" s="23">
        <v>138.91999999999999</v>
      </c>
      <c r="G40" s="23">
        <v>1382.6904</v>
      </c>
      <c r="H40" s="23">
        <v>1111.3599999999999</v>
      </c>
      <c r="I40" s="42">
        <v>271.3304</v>
      </c>
    </row>
    <row r="41" spans="1:9" ht="23.25" thickBot="1" x14ac:dyDescent="0.3">
      <c r="A41" s="2" t="s">
        <v>127</v>
      </c>
      <c r="B41" s="2" t="s">
        <v>128</v>
      </c>
      <c r="C41" s="31" t="s">
        <v>136</v>
      </c>
      <c r="D41" s="2" t="s">
        <v>139</v>
      </c>
      <c r="E41" s="23">
        <v>32.454000000000001</v>
      </c>
      <c r="F41" s="23">
        <v>26.09</v>
      </c>
      <c r="G41" s="23">
        <v>486.81</v>
      </c>
      <c r="H41" s="23">
        <v>391.35</v>
      </c>
      <c r="I41" s="42">
        <v>95.46</v>
      </c>
    </row>
    <row r="42" spans="1:9" ht="23.25" thickBot="1" x14ac:dyDescent="0.3">
      <c r="A42" s="2" t="s">
        <v>127</v>
      </c>
      <c r="B42" s="2" t="s">
        <v>128</v>
      </c>
      <c r="C42" s="31" t="s">
        <v>230</v>
      </c>
      <c r="D42" s="2" t="s">
        <v>95</v>
      </c>
      <c r="E42" s="23">
        <v>31.743300000000001</v>
      </c>
      <c r="F42" s="23">
        <v>16.34</v>
      </c>
      <c r="G42" s="23">
        <v>285.68970000000002</v>
      </c>
      <c r="H42" s="23">
        <v>147.06</v>
      </c>
      <c r="I42" s="42">
        <v>138.62970000000001</v>
      </c>
    </row>
    <row r="43" spans="1:9" ht="23.25" thickBot="1" x14ac:dyDescent="0.3">
      <c r="A43" s="2" t="s">
        <v>127</v>
      </c>
      <c r="B43" s="2" t="s">
        <v>128</v>
      </c>
      <c r="C43" s="31" t="s">
        <v>212</v>
      </c>
      <c r="D43" s="2" t="s">
        <v>59</v>
      </c>
      <c r="E43" s="23">
        <v>366.435</v>
      </c>
      <c r="F43" s="23">
        <v>306.14</v>
      </c>
      <c r="G43" s="23">
        <v>732.87</v>
      </c>
      <c r="H43" s="23">
        <v>612.28</v>
      </c>
      <c r="I43" s="42">
        <v>120.59</v>
      </c>
    </row>
    <row r="44" spans="1:9" ht="23.25" thickBot="1" x14ac:dyDescent="0.3">
      <c r="A44" s="2" t="s">
        <v>127</v>
      </c>
      <c r="B44" s="2" t="s">
        <v>128</v>
      </c>
      <c r="C44" s="31" t="s">
        <v>294</v>
      </c>
      <c r="D44" s="2" t="s">
        <v>297</v>
      </c>
      <c r="E44" s="23">
        <v>403.61329999999998</v>
      </c>
      <c r="F44" s="23">
        <v>324.42</v>
      </c>
      <c r="G44" s="23">
        <v>1210.8398999999999</v>
      </c>
      <c r="H44" s="23">
        <v>973.26</v>
      </c>
      <c r="I44" s="42">
        <v>237.57990000000001</v>
      </c>
    </row>
    <row r="45" spans="1:9" ht="23.25" thickBot="1" x14ac:dyDescent="0.3">
      <c r="A45" s="2" t="s">
        <v>127</v>
      </c>
      <c r="B45" s="2" t="s">
        <v>128</v>
      </c>
      <c r="C45" s="31" t="s">
        <v>130</v>
      </c>
      <c r="D45" s="2" t="s">
        <v>133</v>
      </c>
      <c r="E45" s="23">
        <v>190.26329999999999</v>
      </c>
      <c r="F45" s="23">
        <v>158.96</v>
      </c>
      <c r="G45" s="23">
        <v>570.78989999999999</v>
      </c>
      <c r="H45" s="23">
        <v>476.88</v>
      </c>
      <c r="I45" s="42">
        <v>93.909899999999993</v>
      </c>
    </row>
    <row r="46" spans="1:9" ht="23.25" thickBot="1" x14ac:dyDescent="0.3">
      <c r="A46" s="2" t="s">
        <v>127</v>
      </c>
      <c r="B46" s="2" t="s">
        <v>128</v>
      </c>
      <c r="C46" s="31" t="s">
        <v>130</v>
      </c>
      <c r="D46" s="2" t="s">
        <v>169</v>
      </c>
      <c r="E46" s="23">
        <v>87.363299999999995</v>
      </c>
      <c r="F46" s="23">
        <v>70.22</v>
      </c>
      <c r="G46" s="23">
        <v>524.1798</v>
      </c>
      <c r="H46" s="23">
        <v>421.32</v>
      </c>
      <c r="I46" s="42">
        <v>102.85980000000001</v>
      </c>
    </row>
    <row r="47" spans="1:9" ht="23.25" thickBot="1" x14ac:dyDescent="0.3">
      <c r="A47" s="2" t="s">
        <v>127</v>
      </c>
      <c r="B47" s="2" t="s">
        <v>128</v>
      </c>
      <c r="C47" s="31" t="s">
        <v>130</v>
      </c>
      <c r="D47" s="2" t="s">
        <v>183</v>
      </c>
      <c r="E47" s="23">
        <v>45.1708</v>
      </c>
      <c r="F47" s="23">
        <v>36.299999999999997</v>
      </c>
      <c r="G47" s="23">
        <v>542.04960000000005</v>
      </c>
      <c r="H47" s="23">
        <v>435.6</v>
      </c>
      <c r="I47" s="42">
        <v>106.4496</v>
      </c>
    </row>
    <row r="48" spans="1:9" ht="23.25" thickBot="1" x14ac:dyDescent="0.3">
      <c r="A48" s="2" t="s">
        <v>127</v>
      </c>
      <c r="B48" s="2" t="s">
        <v>128</v>
      </c>
      <c r="C48" s="31" t="s">
        <v>130</v>
      </c>
      <c r="D48" s="2" t="s">
        <v>197</v>
      </c>
      <c r="E48" s="23">
        <v>99.018299999999996</v>
      </c>
      <c r="F48" s="23">
        <v>79.59</v>
      </c>
      <c r="G48" s="23">
        <v>594.10979999999995</v>
      </c>
      <c r="H48" s="23">
        <v>477.54</v>
      </c>
      <c r="I48" s="42">
        <v>116.5698</v>
      </c>
    </row>
    <row r="49" spans="1:9" ht="23.25" thickBot="1" x14ac:dyDescent="0.3">
      <c r="A49" s="2" t="s">
        <v>127</v>
      </c>
      <c r="B49" s="2" t="s">
        <v>128</v>
      </c>
      <c r="C49" s="31" t="s">
        <v>130</v>
      </c>
      <c r="D49" s="2" t="s">
        <v>222</v>
      </c>
      <c r="E49" s="23">
        <v>219.30330000000001</v>
      </c>
      <c r="F49" s="23">
        <v>176.27</v>
      </c>
      <c r="G49" s="23">
        <v>657.90989999999999</v>
      </c>
      <c r="H49" s="23">
        <v>528.80999999999995</v>
      </c>
      <c r="I49" s="42">
        <v>129.09989999999999</v>
      </c>
    </row>
    <row r="50" spans="1:9" ht="23.25" thickBot="1" x14ac:dyDescent="0.3">
      <c r="A50" s="2" t="s">
        <v>127</v>
      </c>
      <c r="B50" s="2" t="s">
        <v>128</v>
      </c>
      <c r="C50" s="31" t="s">
        <v>130</v>
      </c>
      <c r="D50" s="2" t="s">
        <v>226</v>
      </c>
      <c r="E50" s="23">
        <v>205.14</v>
      </c>
      <c r="F50" s="23">
        <v>164.9</v>
      </c>
      <c r="G50" s="23">
        <v>820.56</v>
      </c>
      <c r="H50" s="23">
        <v>659.6</v>
      </c>
      <c r="I50" s="42">
        <v>160.96</v>
      </c>
    </row>
    <row r="51" spans="1:9" ht="23.25" thickBot="1" x14ac:dyDescent="0.3">
      <c r="A51" s="2" t="s">
        <v>127</v>
      </c>
      <c r="B51" s="2" t="s">
        <v>128</v>
      </c>
      <c r="C51" s="31" t="s">
        <v>130</v>
      </c>
      <c r="D51" s="2" t="s">
        <v>173</v>
      </c>
      <c r="E51" s="23">
        <v>87.534000000000006</v>
      </c>
      <c r="F51" s="23">
        <v>70.36</v>
      </c>
      <c r="G51" s="23">
        <v>875.34</v>
      </c>
      <c r="H51" s="23">
        <v>703.6</v>
      </c>
      <c r="I51" s="42">
        <v>171.74</v>
      </c>
    </row>
    <row r="52" spans="1:9" ht="23.25" thickBot="1" x14ac:dyDescent="0.3">
      <c r="A52" s="2" t="s">
        <v>127</v>
      </c>
      <c r="B52" s="2" t="s">
        <v>128</v>
      </c>
      <c r="C52" s="31" t="s">
        <v>130</v>
      </c>
      <c r="D52" s="2" t="s">
        <v>280</v>
      </c>
      <c r="E52" s="23">
        <v>177.72499999999999</v>
      </c>
      <c r="F52" s="23">
        <v>79.569999999999993</v>
      </c>
      <c r="G52" s="23">
        <v>355.45</v>
      </c>
      <c r="H52" s="23">
        <v>159.13999999999999</v>
      </c>
      <c r="I52" s="42">
        <v>196.31</v>
      </c>
    </row>
    <row r="53" spans="1:9" ht="23.25" thickBot="1" x14ac:dyDescent="0.3">
      <c r="A53" s="2" t="s">
        <v>127</v>
      </c>
      <c r="B53" s="2" t="s">
        <v>128</v>
      </c>
      <c r="C53" s="31" t="s">
        <v>130</v>
      </c>
      <c r="D53" s="2" t="s">
        <v>291</v>
      </c>
      <c r="E53" s="23">
        <v>56.420999999999999</v>
      </c>
      <c r="F53" s="23">
        <v>45.35</v>
      </c>
      <c r="G53" s="23">
        <v>1128.42</v>
      </c>
      <c r="H53" s="23">
        <v>907</v>
      </c>
      <c r="I53" s="42">
        <v>221.42</v>
      </c>
    </row>
    <row r="54" spans="1:9" ht="23.25" thickBot="1" x14ac:dyDescent="0.3">
      <c r="A54" s="2" t="s">
        <v>127</v>
      </c>
      <c r="B54" s="2" t="s">
        <v>128</v>
      </c>
      <c r="C54" s="31" t="s">
        <v>130</v>
      </c>
      <c r="D54" s="2" t="s">
        <v>305</v>
      </c>
      <c r="E54" s="23">
        <v>35.658000000000001</v>
      </c>
      <c r="F54" s="23">
        <v>18.350000000000001</v>
      </c>
      <c r="G54" s="23">
        <v>534.87</v>
      </c>
      <c r="H54" s="23">
        <v>275.25</v>
      </c>
      <c r="I54" s="42">
        <v>259.62</v>
      </c>
    </row>
    <row r="55" spans="1:9" ht="23.25" thickBot="1" x14ac:dyDescent="0.3">
      <c r="A55" s="2" t="s">
        <v>127</v>
      </c>
      <c r="B55" s="2" t="s">
        <v>128</v>
      </c>
      <c r="C55" s="31" t="s">
        <v>130</v>
      </c>
      <c r="D55" s="2" t="s">
        <v>297</v>
      </c>
      <c r="E55" s="23">
        <v>403.61</v>
      </c>
      <c r="F55" s="23">
        <v>324.42</v>
      </c>
      <c r="G55" s="23">
        <v>1614.44</v>
      </c>
      <c r="H55" s="23">
        <v>1297.68</v>
      </c>
      <c r="I55" s="42">
        <v>316.76</v>
      </c>
    </row>
    <row r="56" spans="1:9" ht="23.25" thickBot="1" x14ac:dyDescent="0.3">
      <c r="A56" s="2" t="s">
        <v>127</v>
      </c>
      <c r="B56" s="2" t="s">
        <v>128</v>
      </c>
      <c r="C56" s="31" t="s">
        <v>130</v>
      </c>
      <c r="D56" s="2" t="s">
        <v>332</v>
      </c>
      <c r="E56" s="23">
        <v>914.09</v>
      </c>
      <c r="F56" s="23">
        <v>483.11</v>
      </c>
      <c r="G56" s="23">
        <v>914.09</v>
      </c>
      <c r="H56" s="23">
        <v>483.11</v>
      </c>
      <c r="I56" s="42">
        <v>430.98</v>
      </c>
    </row>
    <row r="57" spans="1:9" ht="23.25" thickBot="1" x14ac:dyDescent="0.3">
      <c r="A57" s="2" t="s">
        <v>127</v>
      </c>
      <c r="B57" s="2" t="s">
        <v>128</v>
      </c>
      <c r="C57" s="31" t="s">
        <v>238</v>
      </c>
      <c r="D57" s="2" t="s">
        <v>163</v>
      </c>
      <c r="E57" s="23">
        <v>305.17329999999998</v>
      </c>
      <c r="F57" s="23">
        <v>254.95</v>
      </c>
      <c r="G57" s="23">
        <v>915.51990000000001</v>
      </c>
      <c r="H57" s="23">
        <v>764.85</v>
      </c>
      <c r="I57" s="42">
        <v>150.66990000000001</v>
      </c>
    </row>
    <row r="58" spans="1:9" ht="23.25" thickBot="1" x14ac:dyDescent="0.3">
      <c r="A58" s="2" t="s">
        <v>127</v>
      </c>
      <c r="B58" s="2" t="s">
        <v>128</v>
      </c>
      <c r="C58" s="31" t="s">
        <v>238</v>
      </c>
      <c r="D58" s="2" t="s">
        <v>197</v>
      </c>
      <c r="E58" s="23">
        <v>99.017899999999997</v>
      </c>
      <c r="F58" s="23">
        <v>79.59</v>
      </c>
      <c r="G58" s="23">
        <v>1386.2506000000001</v>
      </c>
      <c r="H58" s="23">
        <v>1114.26</v>
      </c>
      <c r="I58" s="42">
        <v>271.99059999999997</v>
      </c>
    </row>
    <row r="59" spans="1:9" ht="23.25" thickBot="1" x14ac:dyDescent="0.3">
      <c r="A59" s="2" t="s">
        <v>127</v>
      </c>
      <c r="B59" s="2" t="s">
        <v>128</v>
      </c>
      <c r="C59" s="31" t="s">
        <v>240</v>
      </c>
      <c r="D59" s="2" t="s">
        <v>163</v>
      </c>
      <c r="E59" s="23">
        <v>305.17329999999998</v>
      </c>
      <c r="F59" s="23">
        <v>254.95</v>
      </c>
      <c r="G59" s="23">
        <v>915.51990000000001</v>
      </c>
      <c r="H59" s="23">
        <v>764.85</v>
      </c>
      <c r="I59" s="42">
        <v>150.66990000000001</v>
      </c>
    </row>
    <row r="60" spans="1:9" ht="23.25" thickBot="1" x14ac:dyDescent="0.3">
      <c r="A60" s="2" t="s">
        <v>127</v>
      </c>
      <c r="B60" s="2" t="s">
        <v>128</v>
      </c>
      <c r="C60" s="31" t="s">
        <v>232</v>
      </c>
      <c r="D60" s="2" t="s">
        <v>95</v>
      </c>
      <c r="E60" s="23">
        <v>31.743300000000001</v>
      </c>
      <c r="F60" s="23">
        <v>16.329999999999998</v>
      </c>
      <c r="G60" s="23">
        <v>285.68970000000002</v>
      </c>
      <c r="H60" s="23">
        <v>146.97</v>
      </c>
      <c r="I60" s="42">
        <v>138.71969999999999</v>
      </c>
    </row>
    <row r="61" spans="1:9" ht="23.25" thickBot="1" x14ac:dyDescent="0.3">
      <c r="A61" s="2" t="s">
        <v>127</v>
      </c>
      <c r="B61" s="2" t="s">
        <v>128</v>
      </c>
      <c r="C61" s="31" t="s">
        <v>232</v>
      </c>
      <c r="D61" s="2" t="s">
        <v>276</v>
      </c>
      <c r="E61" s="23">
        <v>590.77</v>
      </c>
      <c r="F61" s="23">
        <v>493.57</v>
      </c>
      <c r="G61" s="23">
        <v>1181.54</v>
      </c>
      <c r="H61" s="23">
        <v>987.14</v>
      </c>
      <c r="I61" s="42">
        <v>194.4</v>
      </c>
    </row>
    <row r="62" spans="1:9" ht="23.25" thickBot="1" x14ac:dyDescent="0.3">
      <c r="A62" s="2" t="s">
        <v>127</v>
      </c>
      <c r="B62" s="2" t="s">
        <v>128</v>
      </c>
      <c r="C62" s="31" t="s">
        <v>252</v>
      </c>
      <c r="D62" s="2" t="s">
        <v>255</v>
      </c>
      <c r="E62" s="23">
        <v>133.8383</v>
      </c>
      <c r="F62" s="23">
        <v>107.58</v>
      </c>
      <c r="G62" s="23">
        <v>803.02980000000002</v>
      </c>
      <c r="H62" s="23">
        <v>645.48</v>
      </c>
      <c r="I62" s="42">
        <v>157.5498</v>
      </c>
    </row>
    <row r="63" spans="1:9" ht="23.25" thickBot="1" x14ac:dyDescent="0.3">
      <c r="A63" s="2" t="s">
        <v>127</v>
      </c>
      <c r="B63" s="2" t="s">
        <v>128</v>
      </c>
      <c r="C63" s="31" t="s">
        <v>142</v>
      </c>
      <c r="D63" s="2" t="s">
        <v>145</v>
      </c>
      <c r="E63" s="23">
        <v>49.5075</v>
      </c>
      <c r="F63" s="23">
        <v>25.48</v>
      </c>
      <c r="G63" s="23">
        <v>198.03</v>
      </c>
      <c r="H63" s="23">
        <v>101.92</v>
      </c>
      <c r="I63" s="42">
        <v>96.11</v>
      </c>
    </row>
    <row r="64" spans="1:9" ht="23.25" thickBot="1" x14ac:dyDescent="0.3">
      <c r="A64" s="2" t="s">
        <v>127</v>
      </c>
      <c r="B64" s="2" t="s">
        <v>128</v>
      </c>
      <c r="C64" s="31" t="s">
        <v>142</v>
      </c>
      <c r="D64" s="2" t="s">
        <v>133</v>
      </c>
      <c r="E64" s="23">
        <v>190.26750000000001</v>
      </c>
      <c r="F64" s="23">
        <v>158.96</v>
      </c>
      <c r="G64" s="23">
        <v>761.07</v>
      </c>
      <c r="H64" s="23">
        <v>635.84</v>
      </c>
      <c r="I64" s="42">
        <v>125.23</v>
      </c>
    </row>
    <row r="65" spans="1:9" ht="23.25" thickBot="1" x14ac:dyDescent="0.3">
      <c r="A65" s="2" t="s">
        <v>127</v>
      </c>
      <c r="B65" s="2" t="s">
        <v>128</v>
      </c>
      <c r="C65" s="31" t="s">
        <v>142</v>
      </c>
      <c r="D65" s="2" t="s">
        <v>280</v>
      </c>
      <c r="E65" s="23">
        <v>99</v>
      </c>
      <c r="F65" s="23">
        <v>79.569999999999993</v>
      </c>
      <c r="G65" s="23">
        <v>2970</v>
      </c>
      <c r="H65" s="23">
        <v>2387.1</v>
      </c>
      <c r="I65" s="42">
        <v>582.9</v>
      </c>
    </row>
    <row r="66" spans="1:9" ht="23.25" thickBot="1" x14ac:dyDescent="0.3">
      <c r="A66" s="2" t="s">
        <v>127</v>
      </c>
      <c r="B66" s="2" t="s">
        <v>128</v>
      </c>
      <c r="C66" s="31" t="s">
        <v>200</v>
      </c>
      <c r="D66" s="2" t="s">
        <v>203</v>
      </c>
      <c r="E66" s="23">
        <v>79.253299999999996</v>
      </c>
      <c r="F66" s="23">
        <v>66.209999999999994</v>
      </c>
      <c r="G66" s="23">
        <v>713.27970000000005</v>
      </c>
      <c r="H66" s="23">
        <v>595.89</v>
      </c>
      <c r="I66" s="42">
        <v>117.3897</v>
      </c>
    </row>
    <row r="67" spans="1:9" ht="23.25" thickBot="1" x14ac:dyDescent="0.3">
      <c r="A67" s="2" t="s">
        <v>127</v>
      </c>
      <c r="B67" s="2" t="s">
        <v>128</v>
      </c>
      <c r="C67" s="31" t="s">
        <v>200</v>
      </c>
      <c r="D67" s="2" t="s">
        <v>218</v>
      </c>
      <c r="E67" s="23">
        <v>63.881999999999998</v>
      </c>
      <c r="F67" s="23">
        <v>51.35</v>
      </c>
      <c r="G67" s="23">
        <v>638.82000000000005</v>
      </c>
      <c r="H67" s="23">
        <v>513.5</v>
      </c>
      <c r="I67" s="42">
        <v>125.32</v>
      </c>
    </row>
    <row r="68" spans="1:9" ht="23.25" thickBot="1" x14ac:dyDescent="0.3">
      <c r="A68" s="2" t="s">
        <v>127</v>
      </c>
      <c r="B68" s="2" t="s">
        <v>128</v>
      </c>
      <c r="C68" s="31" t="s">
        <v>200</v>
      </c>
      <c r="D68" s="2" t="s">
        <v>235</v>
      </c>
      <c r="E68" s="23">
        <v>118.4033</v>
      </c>
      <c r="F68" s="23">
        <v>95.17</v>
      </c>
      <c r="G68" s="23">
        <v>710.41980000000001</v>
      </c>
      <c r="H68" s="23">
        <v>571.02</v>
      </c>
      <c r="I68" s="42">
        <v>139.3998</v>
      </c>
    </row>
    <row r="69" spans="1:9" ht="23.25" thickBot="1" x14ac:dyDescent="0.3">
      <c r="A69" s="2" t="s">
        <v>127</v>
      </c>
      <c r="B69" s="2" t="s">
        <v>128</v>
      </c>
      <c r="C69" s="31" t="s">
        <v>200</v>
      </c>
      <c r="D69" s="2" t="s">
        <v>266</v>
      </c>
      <c r="E69" s="23">
        <v>150.67670000000001</v>
      </c>
      <c r="F69" s="23">
        <v>121.11</v>
      </c>
      <c r="G69" s="23">
        <v>904.06020000000001</v>
      </c>
      <c r="H69" s="23">
        <v>726.66</v>
      </c>
      <c r="I69" s="42">
        <v>177.40020000000001</v>
      </c>
    </row>
    <row r="70" spans="1:9" ht="23.25" thickBot="1" x14ac:dyDescent="0.3">
      <c r="A70" s="2" t="s">
        <v>127</v>
      </c>
      <c r="B70" s="2" t="s">
        <v>128</v>
      </c>
      <c r="C70" s="31" t="s">
        <v>200</v>
      </c>
      <c r="D70" s="2" t="s">
        <v>324</v>
      </c>
      <c r="E70" s="23">
        <v>250.11</v>
      </c>
      <c r="F70" s="23">
        <v>201.04</v>
      </c>
      <c r="G70" s="23">
        <v>2000.88</v>
      </c>
      <c r="H70" s="23">
        <v>1608.32</v>
      </c>
      <c r="I70" s="42">
        <v>392.56</v>
      </c>
    </row>
    <row r="71" spans="1:9" ht="23.25" thickBot="1" x14ac:dyDescent="0.3">
      <c r="A71" s="2" t="s">
        <v>127</v>
      </c>
      <c r="B71" s="2" t="s">
        <v>128</v>
      </c>
      <c r="C71" s="31" t="s">
        <v>200</v>
      </c>
      <c r="D71" s="2" t="s">
        <v>297</v>
      </c>
      <c r="E71" s="23">
        <v>470.49169999999998</v>
      </c>
      <c r="F71" s="23">
        <v>378.17</v>
      </c>
      <c r="G71" s="23">
        <v>2822.9502000000002</v>
      </c>
      <c r="H71" s="23">
        <v>2269.02</v>
      </c>
      <c r="I71" s="42">
        <v>553.93020000000001</v>
      </c>
    </row>
    <row r="72" spans="1:9" ht="23.25" thickBot="1" x14ac:dyDescent="0.3">
      <c r="A72" s="2" t="s">
        <v>127</v>
      </c>
      <c r="B72" s="2" t="s">
        <v>128</v>
      </c>
      <c r="C72" s="31" t="s">
        <v>200</v>
      </c>
      <c r="D72" s="2" t="s">
        <v>297</v>
      </c>
      <c r="E72" s="23">
        <v>403.61380000000003</v>
      </c>
      <c r="F72" s="23">
        <v>324.42</v>
      </c>
      <c r="G72" s="23">
        <v>3228.9104000000002</v>
      </c>
      <c r="H72" s="23">
        <v>2595.36</v>
      </c>
      <c r="I72" s="42">
        <v>633.55039999999997</v>
      </c>
    </row>
    <row r="73" spans="1:9" ht="23.25" thickBot="1" x14ac:dyDescent="0.3">
      <c r="A73" s="2" t="s">
        <v>127</v>
      </c>
      <c r="B73" s="2" t="s">
        <v>128</v>
      </c>
      <c r="C73" s="31" t="s">
        <v>200</v>
      </c>
      <c r="D73" s="2" t="s">
        <v>297</v>
      </c>
      <c r="E73" s="23">
        <v>470.49250000000001</v>
      </c>
      <c r="F73" s="23">
        <v>378.17</v>
      </c>
      <c r="G73" s="23">
        <v>3763.94</v>
      </c>
      <c r="H73" s="23">
        <v>3025.36</v>
      </c>
      <c r="I73" s="42">
        <v>738.58</v>
      </c>
    </row>
    <row r="74" spans="1:9" ht="23.25" thickBot="1" x14ac:dyDescent="0.3">
      <c r="A74" s="2" t="s">
        <v>127</v>
      </c>
      <c r="B74" s="2" t="s">
        <v>128</v>
      </c>
      <c r="C74" s="31" t="s">
        <v>351</v>
      </c>
      <c r="D74" s="2" t="s">
        <v>332</v>
      </c>
      <c r="E74" s="23">
        <v>914.08</v>
      </c>
      <c r="F74" s="23">
        <v>483.11</v>
      </c>
      <c r="G74" s="23">
        <v>2742.24</v>
      </c>
      <c r="H74" s="23">
        <v>1449.33</v>
      </c>
      <c r="I74" s="42">
        <v>1292.9100000000001</v>
      </c>
    </row>
    <row r="75" spans="1:9" ht="23.25" thickBot="1" x14ac:dyDescent="0.3">
      <c r="A75" s="2" t="s">
        <v>127</v>
      </c>
      <c r="B75" s="2" t="s">
        <v>128</v>
      </c>
      <c r="C75" s="31" t="s">
        <v>160</v>
      </c>
      <c r="D75" s="2" t="s">
        <v>163</v>
      </c>
      <c r="E75" s="23">
        <v>305.17</v>
      </c>
      <c r="F75" s="23">
        <v>254.95</v>
      </c>
      <c r="G75" s="23">
        <v>610.34</v>
      </c>
      <c r="H75" s="23">
        <v>509.9</v>
      </c>
      <c r="I75" s="42">
        <v>100.44</v>
      </c>
    </row>
    <row r="76" spans="1:9" ht="23.25" thickBot="1" x14ac:dyDescent="0.3">
      <c r="A76" s="2" t="s">
        <v>127</v>
      </c>
      <c r="B76" s="2" t="s">
        <v>128</v>
      </c>
      <c r="C76" s="31" t="s">
        <v>160</v>
      </c>
      <c r="D76" s="2" t="s">
        <v>243</v>
      </c>
      <c r="E76" s="23">
        <v>32.048999999999999</v>
      </c>
      <c r="F76" s="23">
        <v>16.489999999999998</v>
      </c>
      <c r="G76" s="23">
        <v>320.49</v>
      </c>
      <c r="H76" s="23">
        <v>164.9</v>
      </c>
      <c r="I76" s="42">
        <v>155.59</v>
      </c>
    </row>
    <row r="77" spans="1:9" ht="23.25" thickBot="1" x14ac:dyDescent="0.3">
      <c r="A77" s="2" t="s">
        <v>127</v>
      </c>
      <c r="B77" s="2" t="s">
        <v>128</v>
      </c>
      <c r="C77" s="31" t="s">
        <v>206</v>
      </c>
      <c r="D77" s="2" t="s">
        <v>209</v>
      </c>
      <c r="E77" s="23">
        <v>13.41</v>
      </c>
      <c r="F77" s="23">
        <v>10.78</v>
      </c>
      <c r="G77" s="23">
        <v>603.45000000000005</v>
      </c>
      <c r="H77" s="23">
        <v>485.1</v>
      </c>
      <c r="I77" s="42">
        <v>118.35</v>
      </c>
    </row>
    <row r="78" spans="1:9" ht="23.25" thickBot="1" x14ac:dyDescent="0.3">
      <c r="A78" s="2" t="s">
        <v>127</v>
      </c>
      <c r="B78" s="2" t="s">
        <v>128</v>
      </c>
      <c r="C78" s="31" t="s">
        <v>206</v>
      </c>
      <c r="D78" s="2" t="s">
        <v>70</v>
      </c>
      <c r="E78" s="23">
        <v>171.4667</v>
      </c>
      <c r="F78" s="23">
        <v>137.82</v>
      </c>
      <c r="G78" s="23">
        <v>1543.2003</v>
      </c>
      <c r="H78" s="23">
        <v>1240.3800000000001</v>
      </c>
      <c r="I78" s="42">
        <v>302.82029999999997</v>
      </c>
    </row>
    <row r="79" spans="1:9" ht="23.25" thickBot="1" x14ac:dyDescent="0.3">
      <c r="A79" s="2" t="s">
        <v>127</v>
      </c>
      <c r="B79" s="2" t="s">
        <v>128</v>
      </c>
      <c r="C79" s="31" t="s">
        <v>206</v>
      </c>
      <c r="D79" s="2" t="s">
        <v>197</v>
      </c>
      <c r="E79" s="23">
        <v>99.018000000000001</v>
      </c>
      <c r="F79" s="23">
        <v>79.59</v>
      </c>
      <c r="G79" s="23">
        <v>4950.8999999999996</v>
      </c>
      <c r="H79" s="23">
        <v>3979.5</v>
      </c>
      <c r="I79" s="42">
        <v>971.4</v>
      </c>
    </row>
    <row r="80" spans="1:9" ht="23.25" thickBot="1" x14ac:dyDescent="0.3">
      <c r="A80" s="2" t="s">
        <v>127</v>
      </c>
      <c r="B80" s="2" t="s">
        <v>128</v>
      </c>
      <c r="C80" s="31" t="s">
        <v>206</v>
      </c>
      <c r="D80" s="2" t="s">
        <v>197</v>
      </c>
      <c r="E80" s="23">
        <v>307.197</v>
      </c>
      <c r="F80" s="23">
        <v>246.92</v>
      </c>
      <c r="G80" s="23">
        <v>6143.94</v>
      </c>
      <c r="H80" s="23">
        <v>4938.3999999999996</v>
      </c>
      <c r="I80" s="42">
        <v>1205.54</v>
      </c>
    </row>
    <row r="81" spans="1:9" ht="23.25" thickBot="1" x14ac:dyDescent="0.3">
      <c r="A81" s="2" t="s">
        <v>127</v>
      </c>
      <c r="B81" s="2" t="s">
        <v>128</v>
      </c>
      <c r="C81" s="31" t="s">
        <v>148</v>
      </c>
      <c r="D81" s="2" t="s">
        <v>151</v>
      </c>
      <c r="E81" s="23">
        <v>35.270699999999998</v>
      </c>
      <c r="F81" s="23">
        <v>28.35</v>
      </c>
      <c r="G81" s="23">
        <v>493.78980000000001</v>
      </c>
      <c r="H81" s="23">
        <v>396.9</v>
      </c>
      <c r="I81" s="42">
        <v>96.889799999999994</v>
      </c>
    </row>
    <row r="82" spans="1:9" ht="23.25" thickBot="1" x14ac:dyDescent="0.3">
      <c r="A82" s="2" t="s">
        <v>127</v>
      </c>
      <c r="B82" s="2" t="s">
        <v>128</v>
      </c>
      <c r="C82" s="31" t="s">
        <v>148</v>
      </c>
      <c r="D82" s="2" t="s">
        <v>173</v>
      </c>
      <c r="E82" s="23">
        <v>87.533299999999997</v>
      </c>
      <c r="F82" s="23">
        <v>70.36</v>
      </c>
      <c r="G82" s="23">
        <v>525.19979999999998</v>
      </c>
      <c r="H82" s="23">
        <v>422.16</v>
      </c>
      <c r="I82" s="42">
        <v>103.0398</v>
      </c>
    </row>
    <row r="83" spans="1:9" ht="23.25" thickBot="1" x14ac:dyDescent="0.3">
      <c r="A83" s="2" t="s">
        <v>127</v>
      </c>
      <c r="B83" s="2" t="s">
        <v>128</v>
      </c>
      <c r="C83" s="31" t="s">
        <v>148</v>
      </c>
      <c r="D83" s="2" t="s">
        <v>193</v>
      </c>
      <c r="E83" s="23">
        <v>71.063800000000001</v>
      </c>
      <c r="F83" s="23">
        <v>57.12</v>
      </c>
      <c r="G83" s="23">
        <v>568.5104</v>
      </c>
      <c r="H83" s="23">
        <v>456.96</v>
      </c>
      <c r="I83" s="42">
        <v>111.5504</v>
      </c>
    </row>
    <row r="84" spans="1:9" ht="23.25" thickBot="1" x14ac:dyDescent="0.3">
      <c r="A84" s="2" t="s">
        <v>127</v>
      </c>
      <c r="B84" s="2" t="s">
        <v>128</v>
      </c>
      <c r="C84" s="31" t="s">
        <v>148</v>
      </c>
      <c r="D84" s="2" t="s">
        <v>226</v>
      </c>
      <c r="E84" s="23">
        <v>225.64670000000001</v>
      </c>
      <c r="F84" s="23">
        <v>181.37</v>
      </c>
      <c r="G84" s="23">
        <v>676.94010000000003</v>
      </c>
      <c r="H84" s="23">
        <v>544.11</v>
      </c>
      <c r="I84" s="42">
        <v>132.83009999999999</v>
      </c>
    </row>
    <row r="85" spans="1:9" ht="23.25" thickBot="1" x14ac:dyDescent="0.3">
      <c r="A85" s="2" t="s">
        <v>127</v>
      </c>
      <c r="B85" s="2" t="s">
        <v>128</v>
      </c>
      <c r="C85" s="31" t="s">
        <v>148</v>
      </c>
      <c r="D85" s="2" t="s">
        <v>262</v>
      </c>
      <c r="E85" s="23">
        <v>143.67670000000001</v>
      </c>
      <c r="F85" s="23">
        <v>115.48</v>
      </c>
      <c r="G85" s="23">
        <v>862.06020000000001</v>
      </c>
      <c r="H85" s="23">
        <v>692.88</v>
      </c>
      <c r="I85" s="42">
        <v>169.18020000000001</v>
      </c>
    </row>
    <row r="86" spans="1:9" ht="23.25" thickBot="1" x14ac:dyDescent="0.3">
      <c r="A86" s="2" t="s">
        <v>127</v>
      </c>
      <c r="B86" s="2" t="s">
        <v>128</v>
      </c>
      <c r="C86" s="31" t="s">
        <v>148</v>
      </c>
      <c r="D86" s="2" t="s">
        <v>345</v>
      </c>
      <c r="E86" s="23">
        <v>531.62</v>
      </c>
      <c r="F86" s="23">
        <v>273.58</v>
      </c>
      <c r="G86" s="23">
        <v>1594.86</v>
      </c>
      <c r="H86" s="23">
        <v>820.74</v>
      </c>
      <c r="I86" s="42">
        <v>774.12</v>
      </c>
    </row>
    <row r="87" spans="1:9" ht="23.25" thickBot="1" x14ac:dyDescent="0.3">
      <c r="A87" s="2" t="s">
        <v>127</v>
      </c>
      <c r="B87" s="2" t="s">
        <v>128</v>
      </c>
      <c r="C87" s="31" t="s">
        <v>176</v>
      </c>
      <c r="D87" s="2" t="s">
        <v>179</v>
      </c>
      <c r="E87" s="23">
        <v>33.606299999999997</v>
      </c>
      <c r="F87" s="23">
        <v>27.01</v>
      </c>
      <c r="G87" s="23">
        <v>537.70079999999996</v>
      </c>
      <c r="H87" s="23">
        <v>432.16</v>
      </c>
      <c r="I87" s="42">
        <v>105.5408</v>
      </c>
    </row>
    <row r="88" spans="1:9" ht="23.25" thickBot="1" x14ac:dyDescent="0.3">
      <c r="A88" s="2" t="s">
        <v>127</v>
      </c>
      <c r="B88" s="2" t="s">
        <v>128</v>
      </c>
      <c r="C88" s="31" t="s">
        <v>176</v>
      </c>
      <c r="D88" s="2" t="s">
        <v>193</v>
      </c>
      <c r="E88" s="23">
        <v>71.064099999999996</v>
      </c>
      <c r="F88" s="23">
        <v>57.12</v>
      </c>
      <c r="G88" s="23">
        <v>1563.4102</v>
      </c>
      <c r="H88" s="23">
        <v>1256.6400000000001</v>
      </c>
      <c r="I88" s="42">
        <v>306.77019999999999</v>
      </c>
    </row>
    <row r="89" spans="1:9" ht="23.25" thickBot="1" x14ac:dyDescent="0.3">
      <c r="A89" s="2" t="s">
        <v>127</v>
      </c>
      <c r="B89" s="2" t="s">
        <v>128</v>
      </c>
      <c r="C89" s="31" t="s">
        <v>176</v>
      </c>
      <c r="D89" s="2" t="s">
        <v>173</v>
      </c>
      <c r="E89" s="23">
        <v>87.534199999999998</v>
      </c>
      <c r="F89" s="23">
        <v>70.36</v>
      </c>
      <c r="G89" s="23">
        <v>1663.1497999999999</v>
      </c>
      <c r="H89" s="23">
        <v>1336.84</v>
      </c>
      <c r="I89" s="42">
        <v>326.3098</v>
      </c>
    </row>
    <row r="90" spans="1:9" ht="23.25" thickBot="1" x14ac:dyDescent="0.3">
      <c r="A90" s="2" t="s">
        <v>127</v>
      </c>
      <c r="B90" s="2" t="s">
        <v>128</v>
      </c>
      <c r="C90" s="31" t="s">
        <v>176</v>
      </c>
      <c r="D90" s="2" t="s">
        <v>276</v>
      </c>
      <c r="E90" s="23">
        <v>590.77250000000004</v>
      </c>
      <c r="F90" s="23">
        <v>493.57</v>
      </c>
      <c r="G90" s="23">
        <v>2363.09</v>
      </c>
      <c r="H90" s="23">
        <v>1974.28</v>
      </c>
      <c r="I90" s="42">
        <v>388.81</v>
      </c>
    </row>
    <row r="91" spans="1:9" ht="23.25" thickBot="1" x14ac:dyDescent="0.3">
      <c r="A91" s="2" t="s">
        <v>127</v>
      </c>
      <c r="B91" s="2" t="s">
        <v>128</v>
      </c>
      <c r="C91" s="31" t="s">
        <v>176</v>
      </c>
      <c r="D91" s="2" t="s">
        <v>121</v>
      </c>
      <c r="E91" s="23">
        <v>81.738</v>
      </c>
      <c r="F91" s="23">
        <v>65.7</v>
      </c>
      <c r="G91" s="23">
        <v>2043.45</v>
      </c>
      <c r="H91" s="23">
        <v>1642.5</v>
      </c>
      <c r="I91" s="42">
        <v>400.95</v>
      </c>
    </row>
    <row r="92" spans="1:9" ht="23.25" thickBot="1" x14ac:dyDescent="0.3">
      <c r="A92" s="2" t="s">
        <v>127</v>
      </c>
      <c r="B92" s="2" t="s">
        <v>128</v>
      </c>
      <c r="C92" s="31" t="s">
        <v>176</v>
      </c>
      <c r="D92" s="2" t="s">
        <v>226</v>
      </c>
      <c r="E92" s="23">
        <v>225.6481</v>
      </c>
      <c r="F92" s="23">
        <v>181.37</v>
      </c>
      <c r="G92" s="23">
        <v>6092.4987000000001</v>
      </c>
      <c r="H92" s="23">
        <v>4896.99</v>
      </c>
      <c r="I92" s="42">
        <v>1195.5087000000001</v>
      </c>
    </row>
    <row r="93" spans="1:9" ht="23.25" thickBot="1" x14ac:dyDescent="0.3">
      <c r="A93" s="2" t="s">
        <v>127</v>
      </c>
      <c r="B93" s="2" t="s">
        <v>128</v>
      </c>
      <c r="C93" s="31" t="s">
        <v>176</v>
      </c>
      <c r="D93" s="2" t="s">
        <v>345</v>
      </c>
      <c r="E93" s="23">
        <v>531.62</v>
      </c>
      <c r="F93" s="23">
        <v>273.58</v>
      </c>
      <c r="G93" s="23">
        <v>2658.1</v>
      </c>
      <c r="H93" s="23">
        <v>1367.9</v>
      </c>
      <c r="I93" s="42">
        <v>1290.2</v>
      </c>
    </row>
    <row r="94" spans="1:9" ht="23.25" thickBot="1" x14ac:dyDescent="0.3">
      <c r="A94" s="2" t="s">
        <v>127</v>
      </c>
      <c r="B94" s="2" t="s">
        <v>128</v>
      </c>
      <c r="C94" s="31" t="s">
        <v>215</v>
      </c>
      <c r="D94" s="2" t="s">
        <v>59</v>
      </c>
      <c r="E94" s="23">
        <v>366.435</v>
      </c>
      <c r="F94" s="23">
        <v>306.14</v>
      </c>
      <c r="G94" s="23">
        <v>732.87</v>
      </c>
      <c r="H94" s="23">
        <v>612.28</v>
      </c>
      <c r="I94" s="42">
        <v>120.59</v>
      </c>
    </row>
    <row r="95" spans="1:9" ht="23.25" thickBot="1" x14ac:dyDescent="0.3">
      <c r="A95" s="2" t="s">
        <v>127</v>
      </c>
      <c r="B95" s="2" t="s">
        <v>128</v>
      </c>
      <c r="C95" s="31" t="s">
        <v>154</v>
      </c>
      <c r="D95" s="2" t="s">
        <v>157</v>
      </c>
      <c r="E95" s="23">
        <v>50.058</v>
      </c>
      <c r="F95" s="23">
        <v>40.24</v>
      </c>
      <c r="G95" s="23">
        <v>500.58</v>
      </c>
      <c r="H95" s="23">
        <v>402.4</v>
      </c>
      <c r="I95" s="42">
        <v>98.18</v>
      </c>
    </row>
    <row r="96" spans="1:9" ht="23.25" thickBot="1" x14ac:dyDescent="0.3">
      <c r="A96" s="2" t="s">
        <v>127</v>
      </c>
      <c r="B96" s="2" t="s">
        <v>128</v>
      </c>
      <c r="C96" s="31" t="s">
        <v>354</v>
      </c>
      <c r="D96" s="2" t="s">
        <v>357</v>
      </c>
      <c r="E96" s="23">
        <v>4077.15</v>
      </c>
      <c r="F96" s="23">
        <v>3277.13</v>
      </c>
      <c r="G96" s="23">
        <v>8154.3</v>
      </c>
      <c r="H96" s="23">
        <v>6554.26</v>
      </c>
      <c r="I96" s="42">
        <v>1600.04</v>
      </c>
    </row>
    <row r="97" spans="1:9" ht="23.25" thickBot="1" x14ac:dyDescent="0.3">
      <c r="A97" s="2" t="s">
        <v>127</v>
      </c>
      <c r="B97" s="2" t="s">
        <v>128</v>
      </c>
      <c r="C97" s="31" t="s">
        <v>186</v>
      </c>
      <c r="D97" s="2" t="s">
        <v>189</v>
      </c>
      <c r="E97" s="23">
        <v>36.576000000000001</v>
      </c>
      <c r="F97" s="23">
        <v>29.4</v>
      </c>
      <c r="G97" s="23">
        <v>548.64</v>
      </c>
      <c r="H97" s="23">
        <v>441</v>
      </c>
      <c r="I97" s="42">
        <v>107.64</v>
      </c>
    </row>
    <row r="98" spans="1:9" ht="23.25" thickBot="1" x14ac:dyDescent="0.3">
      <c r="A98" s="2" t="s">
        <v>127</v>
      </c>
      <c r="B98" s="2" t="s">
        <v>128</v>
      </c>
      <c r="C98" s="31" t="s">
        <v>348</v>
      </c>
      <c r="D98" s="2" t="s">
        <v>345</v>
      </c>
      <c r="E98" s="23">
        <v>531.62</v>
      </c>
      <c r="F98" s="23">
        <v>273.58</v>
      </c>
      <c r="G98" s="23">
        <v>2126.48</v>
      </c>
      <c r="H98" s="23">
        <v>1094.32</v>
      </c>
      <c r="I98" s="42">
        <v>1032.1600000000001</v>
      </c>
    </row>
    <row r="99" spans="1:9" ht="22.5" x14ac:dyDescent="0.25">
      <c r="A99" s="2" t="s">
        <v>127</v>
      </c>
      <c r="B99" s="2" t="s">
        <v>128</v>
      </c>
      <c r="C99" s="31" t="s">
        <v>166</v>
      </c>
      <c r="D99" s="2" t="s">
        <v>163</v>
      </c>
      <c r="E99" s="23">
        <v>305.17</v>
      </c>
      <c r="F99" s="23">
        <v>254.95</v>
      </c>
      <c r="G99" s="23">
        <v>610.34</v>
      </c>
      <c r="H99" s="23">
        <v>509.9</v>
      </c>
      <c r="I99" s="42">
        <v>100.44</v>
      </c>
    </row>
    <row r="100" spans="1:9" ht="15.75" thickBot="1" x14ac:dyDescent="0.3">
      <c r="A100" s="71" t="s">
        <v>432</v>
      </c>
      <c r="B100" s="71"/>
      <c r="C100" s="71"/>
      <c r="D100" s="71"/>
      <c r="E100" s="71"/>
      <c r="F100" s="71"/>
      <c r="G100" s="71"/>
      <c r="H100" s="72"/>
      <c r="I100" s="34">
        <f>SUM(I25:I99)</f>
        <v>30027.618199999994</v>
      </c>
    </row>
    <row r="101" spans="1:9" ht="23.25" thickBot="1" x14ac:dyDescent="0.3">
      <c r="A101" s="2" t="s">
        <v>359</v>
      </c>
      <c r="B101" s="2" t="s">
        <v>360</v>
      </c>
      <c r="C101" s="31" t="s">
        <v>362</v>
      </c>
      <c r="D101" s="2" t="s">
        <v>365</v>
      </c>
      <c r="E101" s="23">
        <v>238.04</v>
      </c>
      <c r="F101" s="23">
        <v>210.57</v>
      </c>
      <c r="G101" s="23">
        <v>7141.2</v>
      </c>
      <c r="H101" s="23">
        <v>6317.1</v>
      </c>
      <c r="I101" s="42">
        <v>824.1</v>
      </c>
    </row>
    <row r="102" spans="1:9" ht="22.5" x14ac:dyDescent="0.25">
      <c r="A102" s="2" t="s">
        <v>359</v>
      </c>
      <c r="B102" s="2" t="s">
        <v>360</v>
      </c>
      <c r="C102" s="31" t="s">
        <v>362</v>
      </c>
      <c r="D102" s="2" t="s">
        <v>369</v>
      </c>
      <c r="E102" s="23">
        <v>547.5</v>
      </c>
      <c r="F102" s="23">
        <v>400.1</v>
      </c>
      <c r="G102" s="23">
        <v>8212.5</v>
      </c>
      <c r="H102" s="23">
        <v>6001.5</v>
      </c>
      <c r="I102" s="42">
        <v>2211</v>
      </c>
    </row>
    <row r="103" spans="1:9" ht="15.75" thickBot="1" x14ac:dyDescent="0.3">
      <c r="A103" s="71" t="s">
        <v>432</v>
      </c>
      <c r="B103" s="71"/>
      <c r="C103" s="71"/>
      <c r="D103" s="71"/>
      <c r="E103" s="71"/>
      <c r="F103" s="71"/>
      <c r="G103" s="71"/>
      <c r="H103" s="72"/>
      <c r="I103" s="34">
        <f>SUM(I101:I102)</f>
        <v>3035.1</v>
      </c>
    </row>
    <row r="104" spans="1:9" ht="23.25" thickBot="1" x14ac:dyDescent="0.3">
      <c r="A104" s="2" t="s">
        <v>371</v>
      </c>
      <c r="B104" s="2" t="s">
        <v>372</v>
      </c>
      <c r="C104" s="31" t="s">
        <v>380</v>
      </c>
      <c r="D104" s="2" t="s">
        <v>377</v>
      </c>
      <c r="E104" s="23">
        <v>6216.1400999999996</v>
      </c>
      <c r="F104" s="23">
        <v>4693.41</v>
      </c>
      <c r="G104" s="23">
        <v>6216.1400999999996</v>
      </c>
      <c r="H104" s="23">
        <v>4693.41</v>
      </c>
      <c r="I104" s="42">
        <v>1522.7301</v>
      </c>
    </row>
    <row r="105" spans="1:9" ht="23.25" thickBot="1" x14ac:dyDescent="0.3">
      <c r="A105" s="2" t="s">
        <v>371</v>
      </c>
      <c r="B105" s="2" t="s">
        <v>372</v>
      </c>
      <c r="C105" s="31" t="s">
        <v>374</v>
      </c>
      <c r="D105" s="2" t="s">
        <v>377</v>
      </c>
      <c r="E105" s="23">
        <v>6216.1400999999996</v>
      </c>
      <c r="F105" s="23">
        <v>4693.41</v>
      </c>
      <c r="G105" s="23">
        <v>6216.1400999999996</v>
      </c>
      <c r="H105" s="23">
        <v>4693.41</v>
      </c>
      <c r="I105" s="42">
        <v>1522.7301</v>
      </c>
    </row>
    <row r="106" spans="1:9" ht="22.5" x14ac:dyDescent="0.25">
      <c r="A106" s="2" t="s">
        <v>371</v>
      </c>
      <c r="B106" s="2" t="s">
        <v>372</v>
      </c>
      <c r="C106" s="31" t="s">
        <v>374</v>
      </c>
      <c r="D106" s="2" t="s">
        <v>383</v>
      </c>
      <c r="E106" s="23">
        <v>2209.6498999999999</v>
      </c>
      <c r="F106" s="23">
        <v>1646.79</v>
      </c>
      <c r="G106" s="23">
        <v>6628.9497000000001</v>
      </c>
      <c r="H106" s="23">
        <v>4940.37</v>
      </c>
      <c r="I106" s="42">
        <v>1688.5797</v>
      </c>
    </row>
    <row r="107" spans="1:9" x14ac:dyDescent="0.25">
      <c r="A107" s="71" t="s">
        <v>432</v>
      </c>
      <c r="B107" s="71"/>
      <c r="C107" s="71"/>
      <c r="D107" s="71"/>
      <c r="E107" s="71"/>
      <c r="F107" s="71"/>
      <c r="G107" s="71"/>
      <c r="H107" s="72"/>
      <c r="I107" s="34">
        <f>SUM(I104:I106)</f>
        <v>4734.0398999999998</v>
      </c>
    </row>
    <row r="108" spans="1:9" x14ac:dyDescent="0.25">
      <c r="A108" s="73" t="s">
        <v>433</v>
      </c>
      <c r="B108" s="73"/>
      <c r="C108" s="73"/>
      <c r="D108" s="73"/>
      <c r="E108" s="73"/>
      <c r="F108" s="73"/>
      <c r="G108" s="73"/>
      <c r="H108" s="74"/>
      <c r="I108" s="36">
        <f>I5+I11+I15+I24+I100+I103+I107</f>
        <v>42958.67809999999</v>
      </c>
    </row>
  </sheetData>
  <mergeCells count="10">
    <mergeCell ref="A100:H100"/>
    <mergeCell ref="A103:H103"/>
    <mergeCell ref="A107:H107"/>
    <mergeCell ref="A108:H108"/>
    <mergeCell ref="A1:I1"/>
    <mergeCell ref="A2:I2"/>
    <mergeCell ref="A5:H5"/>
    <mergeCell ref="A11:H11"/>
    <mergeCell ref="A15:H15"/>
    <mergeCell ref="A24:H24"/>
  </mergeCells>
  <hyperlinks>
    <hyperlink ref="C4" r:id="rId1"/>
    <hyperlink ref="C6:C10" r:id="rId2" display="31130409440889000100550010000001641000001647"/>
    <hyperlink ref="C12:C14" r:id="rId3" display="31130325321902000150550010000002921000002925"/>
    <hyperlink ref="C16" r:id="rId4"/>
    <hyperlink ref="C17:C22" r:id="rId5" display="35130349228695000152550000000757511193838215"/>
    <hyperlink ref="C23" r:id="rId6"/>
    <hyperlink ref="C25:C32" r:id="rId7" display="31130611735488000111550010000228991009143800"/>
    <hyperlink ref="C33" r:id="rId8"/>
    <hyperlink ref="C34" r:id="rId9"/>
    <hyperlink ref="C35:C39" r:id="rId10" display="31130611735488000111550010000231691009155369"/>
    <hyperlink ref="C40" r:id="rId11"/>
    <hyperlink ref="C41" r:id="rId12"/>
    <hyperlink ref="C42" r:id="rId13"/>
    <hyperlink ref="C43" r:id="rId14"/>
    <hyperlink ref="C44" r:id="rId15"/>
    <hyperlink ref="C45:C56" r:id="rId16" display="31130911735488000111550010000290281009374001"/>
    <hyperlink ref="C57" r:id="rId17"/>
    <hyperlink ref="C58" r:id="rId18"/>
    <hyperlink ref="C59" r:id="rId19"/>
    <hyperlink ref="C60:C61" r:id="rId20" display="31130911735488000111550010000297751009401317"/>
    <hyperlink ref="C62" r:id="rId21"/>
    <hyperlink ref="C63:C65" r:id="rId22" display="31131011735488000111550010000325371009497462"/>
    <hyperlink ref="C66:C73" r:id="rId23" display="31131011735488000111550010000328024009507323"/>
    <hyperlink ref="C74" r:id="rId24"/>
    <hyperlink ref="C75:C76" r:id="rId25" display="31131111735488000111550010000337931009543195"/>
    <hyperlink ref="C77:C80" r:id="rId26" display="31131111735488000111550010000343781009562110"/>
    <hyperlink ref="C81:C86" r:id="rId27" display="31131111735488000111550010000343981009563128"/>
    <hyperlink ref="C87:C93" r:id="rId28" display="31131111735488000111550010000351744009589840"/>
    <hyperlink ref="C94" r:id="rId29"/>
    <hyperlink ref="C95" r:id="rId30"/>
    <hyperlink ref="C96" r:id="rId31"/>
    <hyperlink ref="C97" r:id="rId32"/>
    <hyperlink ref="C98" r:id="rId33"/>
    <hyperlink ref="C99" r:id="rId34"/>
    <hyperlink ref="C101:C102" r:id="rId35" display="31130414842681000140550010000002261275596157"/>
    <hyperlink ref="C104" r:id="rId36"/>
    <hyperlink ref="C105:C106" r:id="rId37" display="31130709660958000183550550001027701294659029"/>
  </hyperlinks>
  <pageMargins left="0.51181102362204722" right="0.51181102362204722" top="0.78740157480314965" bottom="0.78740157480314965" header="0.31496062992125984" footer="0.31496062992125984"/>
  <pageSetup paperSize="9" scale="68" orientation="portrait"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13.140625" customWidth="1"/>
    <col min="2" max="2" width="25.42578125" customWidth="1"/>
    <col min="3" max="3" width="6.28515625" customWidth="1"/>
    <col min="4" max="4" width="38.85546875" customWidth="1"/>
    <col min="5" max="5" width="9.140625" customWidth="1"/>
    <col min="6" max="6" width="9.7109375" customWidth="1"/>
  </cols>
  <sheetData>
    <row r="1" spans="1:6" ht="32.25" customHeight="1" x14ac:dyDescent="0.25">
      <c r="A1" s="78" t="s">
        <v>434</v>
      </c>
      <c r="B1" s="78"/>
      <c r="C1" s="78"/>
      <c r="D1" s="78"/>
      <c r="E1" s="78"/>
      <c r="F1" s="78"/>
    </row>
    <row r="2" spans="1:6" x14ac:dyDescent="0.25">
      <c r="A2" s="75" t="s">
        <v>435</v>
      </c>
      <c r="B2" s="76"/>
      <c r="C2" s="76"/>
      <c r="D2" s="76"/>
      <c r="E2" s="76"/>
      <c r="F2" s="77"/>
    </row>
    <row r="3" spans="1:6" ht="75" x14ac:dyDescent="0.25">
      <c r="A3" s="48" t="s">
        <v>4</v>
      </c>
      <c r="B3" s="48" t="s">
        <v>5</v>
      </c>
      <c r="C3" s="48" t="s">
        <v>11</v>
      </c>
      <c r="D3" s="48" t="s">
        <v>12</v>
      </c>
      <c r="E3" s="46" t="s">
        <v>14</v>
      </c>
      <c r="F3" s="46" t="s">
        <v>29</v>
      </c>
    </row>
    <row r="4" spans="1:6" ht="22.5" x14ac:dyDescent="0.25">
      <c r="A4" s="49" t="s">
        <v>127</v>
      </c>
      <c r="B4" s="49" t="s">
        <v>128</v>
      </c>
      <c r="C4" s="49" t="s">
        <v>214</v>
      </c>
      <c r="D4" s="50" t="s">
        <v>215</v>
      </c>
      <c r="E4" s="38">
        <v>732.87</v>
      </c>
      <c r="F4" s="38">
        <v>120.59</v>
      </c>
    </row>
    <row r="5" spans="1:6" ht="22.5" x14ac:dyDescent="0.25">
      <c r="A5" s="51" t="s">
        <v>371</v>
      </c>
      <c r="B5" s="51" t="s">
        <v>372</v>
      </c>
      <c r="C5" s="51" t="s">
        <v>379</v>
      </c>
      <c r="D5" s="50" t="s">
        <v>380</v>
      </c>
      <c r="E5" s="52">
        <v>10881.47</v>
      </c>
      <c r="F5" s="52">
        <v>1522.7301</v>
      </c>
    </row>
    <row r="6" spans="1:6" ht="22.5" x14ac:dyDescent="0.25">
      <c r="A6" s="51" t="s">
        <v>371</v>
      </c>
      <c r="B6" s="51" t="s">
        <v>372</v>
      </c>
      <c r="C6" s="51" t="s">
        <v>373</v>
      </c>
      <c r="D6" s="50" t="s">
        <v>374</v>
      </c>
      <c r="E6" s="52">
        <v>12845.09</v>
      </c>
      <c r="F6" s="52">
        <v>1522.7301</v>
      </c>
    </row>
    <row r="7" spans="1:6" ht="22.5" x14ac:dyDescent="0.25">
      <c r="A7" s="51" t="s">
        <v>371</v>
      </c>
      <c r="B7" s="51" t="s">
        <v>372</v>
      </c>
      <c r="C7" s="51" t="s">
        <v>373</v>
      </c>
      <c r="D7" s="50" t="s">
        <v>374</v>
      </c>
      <c r="E7" s="52">
        <v>12845.09</v>
      </c>
      <c r="F7" s="52">
        <v>1688.5797</v>
      </c>
    </row>
    <row r="8" spans="1:6" x14ac:dyDescent="0.25">
      <c r="A8" s="79" t="s">
        <v>385</v>
      </c>
      <c r="B8" s="79"/>
      <c r="C8" s="79"/>
      <c r="D8" s="79"/>
      <c r="E8" s="79"/>
      <c r="F8" s="36">
        <f>SUM(F4:F7)</f>
        <v>4854.6298999999999</v>
      </c>
    </row>
  </sheetData>
  <mergeCells count="3">
    <mergeCell ref="A1:F1"/>
    <mergeCell ref="A2:F2"/>
    <mergeCell ref="A8:E8"/>
  </mergeCells>
  <hyperlinks>
    <hyperlink ref="D4" r:id="rId1"/>
    <hyperlink ref="D5" r:id="rId2"/>
    <hyperlink ref="D6:D7" r:id="rId3" display="31130709660958000183550550001027701294659029"/>
  </hyperlinks>
  <pageMargins left="0.511811024" right="0.511811024" top="0.78740157499999996" bottom="0.78740157499999996" header="0.31496062000000002" footer="0.31496062000000002"/>
  <pageSetup paperSize="9" scale="90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15.85546875" customWidth="1"/>
    <col min="2" max="2" width="13.85546875" customWidth="1"/>
    <col min="3" max="3" width="11.28515625" customWidth="1"/>
    <col min="4" max="4" width="21" customWidth="1"/>
    <col min="5" max="5" width="22.7109375" customWidth="1"/>
    <col min="6" max="6" width="22.140625" customWidth="1"/>
  </cols>
  <sheetData>
    <row r="1" spans="1:6" x14ac:dyDescent="0.25">
      <c r="A1" s="80" t="s">
        <v>436</v>
      </c>
      <c r="B1" s="80"/>
      <c r="C1" s="80"/>
      <c r="D1" s="80"/>
      <c r="E1" s="80"/>
      <c r="F1" s="80"/>
    </row>
    <row r="2" spans="1:6" x14ac:dyDescent="0.25">
      <c r="A2" s="86" t="s">
        <v>437</v>
      </c>
      <c r="B2" s="86"/>
      <c r="C2" s="86"/>
      <c r="D2" s="86"/>
      <c r="E2" s="86"/>
      <c r="F2" s="86"/>
    </row>
    <row r="3" spans="1:6" ht="22.5" x14ac:dyDescent="0.25">
      <c r="A3" s="53" t="s">
        <v>438</v>
      </c>
      <c r="B3" s="53" t="s">
        <v>439</v>
      </c>
      <c r="C3" s="53" t="s">
        <v>440</v>
      </c>
      <c r="D3" s="54" t="s">
        <v>441</v>
      </c>
      <c r="E3" s="54" t="s">
        <v>442</v>
      </c>
      <c r="F3" s="54" t="s">
        <v>443</v>
      </c>
    </row>
    <row r="4" spans="1:6" ht="33.75" x14ac:dyDescent="0.25">
      <c r="A4" s="82" t="s">
        <v>34</v>
      </c>
      <c r="B4" s="55" t="s">
        <v>444</v>
      </c>
      <c r="C4" s="56">
        <v>93.34</v>
      </c>
      <c r="D4" s="57" t="s">
        <v>445</v>
      </c>
      <c r="E4" s="57" t="s">
        <v>446</v>
      </c>
      <c r="F4" s="57" t="s">
        <v>445</v>
      </c>
    </row>
    <row r="5" spans="1:6" ht="45.75" x14ac:dyDescent="0.25">
      <c r="A5" s="82"/>
      <c r="B5" s="58" t="s">
        <v>447</v>
      </c>
      <c r="C5" s="56"/>
      <c r="D5" s="59"/>
      <c r="E5" s="59"/>
      <c r="F5" s="59"/>
    </row>
    <row r="6" spans="1:6" x14ac:dyDescent="0.25">
      <c r="A6" s="82" t="s">
        <v>448</v>
      </c>
      <c r="B6" s="82"/>
      <c r="C6" s="60">
        <v>93.34</v>
      </c>
      <c r="D6" s="81"/>
      <c r="E6" s="81"/>
      <c r="F6" s="81"/>
    </row>
    <row r="7" spans="1:6" ht="33.75" x14ac:dyDescent="0.25">
      <c r="A7" s="82" t="s">
        <v>46</v>
      </c>
      <c r="B7" s="55" t="s">
        <v>444</v>
      </c>
      <c r="C7" s="56">
        <v>831.35</v>
      </c>
      <c r="D7" s="57" t="s">
        <v>445</v>
      </c>
      <c r="E7" s="57" t="s">
        <v>446</v>
      </c>
      <c r="F7" s="57" t="s">
        <v>445</v>
      </c>
    </row>
    <row r="8" spans="1:6" ht="45.75" x14ac:dyDescent="0.25">
      <c r="A8" s="82"/>
      <c r="B8" s="58" t="s">
        <v>447</v>
      </c>
      <c r="C8" s="41"/>
      <c r="D8" s="57"/>
      <c r="E8" s="57"/>
      <c r="F8" s="59"/>
    </row>
    <row r="9" spans="1:6" x14ac:dyDescent="0.25">
      <c r="A9" s="82" t="s">
        <v>449</v>
      </c>
      <c r="B9" s="82"/>
      <c r="C9" s="60">
        <v>831.35</v>
      </c>
      <c r="D9" s="81"/>
      <c r="E9" s="81"/>
      <c r="F9" s="81"/>
    </row>
    <row r="10" spans="1:6" ht="33.75" x14ac:dyDescent="0.25">
      <c r="A10" s="82" t="s">
        <v>73</v>
      </c>
      <c r="B10" s="55" t="s">
        <v>444</v>
      </c>
      <c r="C10" s="56">
        <v>1393.75</v>
      </c>
      <c r="D10" s="57" t="s">
        <v>445</v>
      </c>
      <c r="E10" s="57" t="s">
        <v>446</v>
      </c>
      <c r="F10" s="57" t="s">
        <v>445</v>
      </c>
    </row>
    <row r="11" spans="1:6" ht="45.75" x14ac:dyDescent="0.25">
      <c r="A11" s="82"/>
      <c r="B11" s="58" t="s">
        <v>447</v>
      </c>
      <c r="C11" s="56"/>
      <c r="D11" s="57"/>
      <c r="E11" s="57"/>
      <c r="F11" s="59"/>
    </row>
    <row r="12" spans="1:6" x14ac:dyDescent="0.25">
      <c r="A12" s="82" t="s">
        <v>450</v>
      </c>
      <c r="B12" s="82"/>
      <c r="C12" s="60">
        <v>1393.75</v>
      </c>
      <c r="D12" s="81"/>
      <c r="E12" s="81"/>
      <c r="F12" s="81"/>
    </row>
    <row r="13" spans="1:6" ht="33.75" x14ac:dyDescent="0.25">
      <c r="A13" s="82" t="s">
        <v>89</v>
      </c>
      <c r="B13" s="55" t="s">
        <v>444</v>
      </c>
      <c r="C13" s="56">
        <v>2843.4800000000005</v>
      </c>
      <c r="D13" s="57" t="s">
        <v>445</v>
      </c>
      <c r="E13" s="57" t="s">
        <v>451</v>
      </c>
      <c r="F13" s="57" t="s">
        <v>445</v>
      </c>
    </row>
    <row r="14" spans="1:6" ht="45.75" x14ac:dyDescent="0.25">
      <c r="A14" s="82"/>
      <c r="B14" s="58" t="s">
        <v>447</v>
      </c>
      <c r="C14" s="41"/>
      <c r="D14" s="57"/>
      <c r="E14" s="57"/>
      <c r="F14" s="59"/>
    </row>
    <row r="15" spans="1:6" x14ac:dyDescent="0.25">
      <c r="A15" s="82" t="s">
        <v>452</v>
      </c>
      <c r="B15" s="82"/>
      <c r="C15" s="60">
        <v>2843.4800000000005</v>
      </c>
      <c r="D15" s="81"/>
      <c r="E15" s="81"/>
      <c r="F15" s="81"/>
    </row>
    <row r="16" spans="1:6" ht="33.75" x14ac:dyDescent="0.25">
      <c r="A16" s="82" t="s">
        <v>128</v>
      </c>
      <c r="B16" s="55" t="s">
        <v>444</v>
      </c>
      <c r="C16" s="56">
        <v>29907.028199999993</v>
      </c>
      <c r="D16" s="57" t="s">
        <v>445</v>
      </c>
      <c r="E16" s="57" t="s">
        <v>451</v>
      </c>
      <c r="F16" s="57" t="s">
        <v>445</v>
      </c>
    </row>
    <row r="17" spans="1:6" ht="45.75" x14ac:dyDescent="0.25">
      <c r="A17" s="82"/>
      <c r="B17" s="58" t="s">
        <v>447</v>
      </c>
      <c r="C17" s="56">
        <v>120.59</v>
      </c>
      <c r="D17" s="57"/>
      <c r="E17" s="57"/>
      <c r="F17" s="59"/>
    </row>
    <row r="18" spans="1:6" x14ac:dyDescent="0.25">
      <c r="A18" s="82" t="s">
        <v>453</v>
      </c>
      <c r="B18" s="82"/>
      <c r="C18" s="60">
        <f>SUM(C16:C17)</f>
        <v>30027.618199999994</v>
      </c>
      <c r="D18" s="81"/>
      <c r="E18" s="81"/>
      <c r="F18" s="81"/>
    </row>
    <row r="19" spans="1:6" ht="33.75" x14ac:dyDescent="0.25">
      <c r="A19" s="82" t="s">
        <v>454</v>
      </c>
      <c r="B19" s="55" t="s">
        <v>444</v>
      </c>
      <c r="C19" s="56">
        <v>3035.1</v>
      </c>
      <c r="D19" s="57" t="s">
        <v>445</v>
      </c>
      <c r="E19" s="57" t="s">
        <v>446</v>
      </c>
      <c r="F19" s="57" t="s">
        <v>445</v>
      </c>
    </row>
    <row r="20" spans="1:6" ht="45.75" x14ac:dyDescent="0.25">
      <c r="A20" s="82"/>
      <c r="B20" s="58" t="s">
        <v>447</v>
      </c>
      <c r="C20" s="42"/>
      <c r="D20" s="59"/>
      <c r="E20" s="59"/>
      <c r="F20" s="59"/>
    </row>
    <row r="21" spans="1:6" x14ac:dyDescent="0.25">
      <c r="A21" s="80" t="s">
        <v>455</v>
      </c>
      <c r="B21" s="80"/>
      <c r="C21" s="60">
        <v>3035.1</v>
      </c>
      <c r="D21" s="81"/>
      <c r="E21" s="81"/>
      <c r="F21" s="81"/>
    </row>
    <row r="22" spans="1:6" ht="33.75" x14ac:dyDescent="0.25">
      <c r="A22" s="82" t="s">
        <v>456</v>
      </c>
      <c r="B22" s="55" t="s">
        <v>444</v>
      </c>
      <c r="C22" s="56"/>
      <c r="D22" s="57"/>
      <c r="E22" s="57"/>
      <c r="F22" s="57"/>
    </row>
    <row r="23" spans="1:6" ht="45.75" x14ac:dyDescent="0.25">
      <c r="A23" s="82"/>
      <c r="B23" s="58" t="s">
        <v>447</v>
      </c>
      <c r="C23" s="56">
        <v>4734.04</v>
      </c>
      <c r="D23" s="57"/>
      <c r="E23" s="57"/>
      <c r="F23" s="59"/>
    </row>
    <row r="24" spans="1:6" x14ac:dyDescent="0.25">
      <c r="A24" s="80" t="s">
        <v>457</v>
      </c>
      <c r="B24" s="80"/>
      <c r="C24" s="60">
        <v>4734.04</v>
      </c>
      <c r="D24" s="81"/>
      <c r="E24" s="81"/>
      <c r="F24" s="81"/>
    </row>
    <row r="25" spans="1:6" ht="33.75" x14ac:dyDescent="0.25">
      <c r="A25" s="83" t="s">
        <v>458</v>
      </c>
      <c r="B25" s="61" t="s">
        <v>444</v>
      </c>
      <c r="C25" s="56">
        <f>C4+C7+C10+C13+C16+C19</f>
        <v>38104.04819999999</v>
      </c>
      <c r="D25" s="62"/>
      <c r="E25" s="62"/>
      <c r="F25" s="62"/>
    </row>
    <row r="26" spans="1:6" ht="45.75" x14ac:dyDescent="0.25">
      <c r="A26" s="84"/>
      <c r="B26" s="58" t="s">
        <v>447</v>
      </c>
      <c r="C26" s="56">
        <f>C17+C23</f>
        <v>4854.63</v>
      </c>
      <c r="D26" s="62"/>
      <c r="E26" s="62"/>
      <c r="F26" s="62"/>
    </row>
    <row r="27" spans="1:6" x14ac:dyDescent="0.25">
      <c r="A27" s="85"/>
      <c r="B27" s="63" t="s">
        <v>459</v>
      </c>
      <c r="C27" s="64">
        <f>SUM(C25:C26)</f>
        <v>42958.678199999988</v>
      </c>
      <c r="D27" s="62"/>
      <c r="E27" s="62"/>
      <c r="F27" s="62"/>
    </row>
  </sheetData>
  <mergeCells count="24">
    <mergeCell ref="A13:A14"/>
    <mergeCell ref="A1:F1"/>
    <mergeCell ref="A2:F2"/>
    <mergeCell ref="A4:A5"/>
    <mergeCell ref="A6:B6"/>
    <mergeCell ref="D6:F6"/>
    <mergeCell ref="A7:A8"/>
    <mergeCell ref="A9:B9"/>
    <mergeCell ref="D9:F9"/>
    <mergeCell ref="A10:A11"/>
    <mergeCell ref="A12:B12"/>
    <mergeCell ref="D12:F12"/>
    <mergeCell ref="A25:A27"/>
    <mergeCell ref="A15:B15"/>
    <mergeCell ref="D15:F15"/>
    <mergeCell ref="A16:A17"/>
    <mergeCell ref="A18:B18"/>
    <mergeCell ref="D18:F18"/>
    <mergeCell ref="A19:A20"/>
    <mergeCell ref="A21:B21"/>
    <mergeCell ref="D21:F21"/>
    <mergeCell ref="A22:A23"/>
    <mergeCell ref="A24:B24"/>
    <mergeCell ref="D24:F24"/>
  </mergeCells>
  <pageMargins left="0.511811024" right="0.511811024" top="0.78740157499999996" bottom="0.78740157499999996" header="0.31496062000000002" footer="0.31496062000000002"/>
  <pageSetup paperSize="9" scale="86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+JIJmp0FGqr6Zk+IKKOsBr2WXYrt0OqaDW6sr4yOwWM=</DigestValue>
    </Reference>
    <Reference Type="http://www.w3.org/2000/09/xmldsig#Object" URI="#idOfficeObject">
      <DigestMethod Algorithm="http://www.w3.org/2001/04/xmlenc#sha256"/>
      <DigestValue>zuYxEr+QGC/BIDgYRqNLqFT5N/GMdJpN29e4V8/nJ+A=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LnJQhIzK1WLGnrttqDOeikXM6CM5cIOvtW6ugI5wcm4=</DigestValue>
    </Reference>
  </SignedInfo>
  <SignatureValue>mWQ9/QsPN+lqILwuMh7p20vhqsVUNvT0dpX9QfahZP61QES63roEpJ0t8Uz+pL7mO+zdOneL0lOo
A/1TJDrOwoKhTdCR6Qejpm1IVH3/0VkS0M2TIXTsk/5r+eNn41u0BIwr67sq4zWgeEK7D40KUYFv
7vNS64a2oW4BXaI//2T+6cmSlEIt1dvt8WjACDENHzUl7LiBkOWlO575ZB5tnuymvxZtlo3xKOGQ
dNEQfZpq9Rn8zHXx1eEuaBdY2ZB9x7wdEbeDVfaytpzJ3o5yXlkqojnJegWEortpo22rej5eFsX7
bNHVPr8tUoke9jkaAIxD6VR4fFzLUoBO3G5Zug==</SignatureValue>
  <KeyInfo>
    <X509Data>
      <X509Certificate>MIIH2jCCBcKgAwIBAgIPZtOyE4+Sjto/SqIba1/vMA0GCSqGSIb3DQEBCwUAMHcxCzAJBgNVBAYTAkJSMRMwEQYDVQQKEwpJQ1AtQnJhc2lsMTYwNAYDVQQLEy1TZWNyZXRhcmlhIGRhIFJlY2VpdGEgRmVkZXJhbCBkbyBCcmFzaWwgLSBSRkIxGzAZBgNVBAMTEkFDIFBST0RFTUdFIFJGQiBHMzAeFw0xMzA5MTMwMDAwMDBaFw0xNjA5MTEyMzU5NTlaMIHWMQswCQYDVQQGEwJCUjETMBEGA1UEChQKSUNQLUJyYXNpbDE2MDQGA1UECxQtU2VjcmV0YXJpYSBkYSBSZWNlaXRhIEZlZGVyYWwgZG8gQnJhc2lsIC0gUkZCMRUwEwYDVQQLFAxSRkIgZS1DUEYgQTMxFDASBgNVBAsUCyhFTSBCUkFOQ08pMSEwHwYDVQQLFBhBdXRlbnRpY2FkbyBwb3IgUFJPREVNR0UxKjAoBgNVBAMTIUFOQSBFTElTQSBERSBPTElWRUlSQTo1MjA4NTY2MDYwNjCCASIwDQYJKoZIhvcNAQEBBQADggEPADCCAQoCggEBANUKNubhiFDEmpIQtKXfFwDqLEaSA+Rqd8VWyWftZTACGAYNLox2vP9waMsrTK4voDznwaYyTO/vxniWl4SJEINqYD4+1Dey4T9yy40eEh5w37A+vdsXHwKSN3vQh7rsDVgB+BXh8nG+ggZO4OVVM4ZlNmMyBDbRsYCiOnWXH1nRPEAql5o8XkQBeguRF3w+20Fq06bP8xWWwXx2VucsS5EHxHU6BghrmOUprE/cG/9qNYTVd2GzEgB6lVUfFsLsyWRFCNJCNUuzxVNjTLCY0bBQly7zqFKWqr2w12srdh6IjhrcWzvSAMaeNaCY7/JgzV+r22hQzkqjIBjnl21FFJUCAwEAAaOCAwEwggL9MIGZBgNVHREEgZEwgY6gPQYFYEwBAwGgNAQyMTgwNDE5NjU1MjA4NTY2MDYwNjAwMDAwMDAwMDAwMDAwMDAwME0zMTkzODE5U1NQTUegFwYFYEwBAwagDgQMMDAwMDAwMDAwMDAwoB4GBWBMAQMFoBUEEzAwMDAwMDAwMDAwMDAwMDAwMDCBFGFlbGlzYUB0Y2UubWcuZ292LmJyMAkGA1UdEwQCMAAwHwYDVR0jBBgwFoAU1IQEQS+0LkE17O+IOtFMwW4LkFQwDgYDVR0PAQH/BAQDAgXgMH0GA1UdIAR2MHQwcgYGYEwBAgMUMGgwZgYIKwYBBQUHAgEWWmh0dHA6Ly9pY3AtYnJhc2lsLmNlcnRpc2lnbi5jb20uYnIvcmVwb3NpdG9yaW8vZHBjL0FDX1BST0RFTUdFX1JGQi9EUENfQUNfUFJPREVNR0VfUkZCLnBkZjCCARMGA1UdHwSCAQowggEGMFagVKBShlBodHRwOi8vaWNwLWJyYXNpbC5jZXJ0aXNpZ24uY29tLmJyL3JlcG9zaXRvcmlvL2xjci9BQ1BST0RFTUdFUkZCRzMvTGF0ZXN0Q1JMLmNybDBVoFOgUYZPaHR0cDovL2ljcC1icmFzaWwub3V0cmFsY3IuY29tLmJyL3JlcG9zaXRvcmlvL2xjci9BQ1BST0RFTUdFUkZCRzMvTGF0ZXN0Q1JMLmNybDBVoFOgUYZPaHR0cDovL3JlcG9zaXRvcmlvLmljcGJyYXNpbC5nb3YuYnIvbGNyL0NlcnRpc2lnbi9BQ1BST0RFTUdFUkZCRzMvTGF0ZXN0Q1JMLmNybDAdBgNVHSUEFjAUBggrBgEFBQcDAgYIKwYBBQUHAwQwbgYIKwYBBQUHAQEEYjBgMF4GCCsGAQUFBzAChlJodHRwOi8vaWNwLWJyYXNpbC5jZXJ0aXNpZ24uY29tLmJyL3JlcG9zaXRvcmlvL2NlcnRpZmljYWRvcy9BQ19QUk9ERU1HRV9SRkJfRzMucDdjMA0GCSqGSIb3DQEBCwUAA4ICAQB5OHOmtByM8f9NQh+Wi2ABTjO/7xoexXiUQLUHMwBog4WTAMn/P59A/+w/DPQ127g1S82bk37zs2Zg6ndsjCRd1iokLZbJXAWnqOcHfDW8zmxlFj54g508+dMSsTAJyhqkUXjYkAhwZQCpDj8VwMex32trv2BzxJ0UT3CBhKOsM77Ut/rgSxoNctDHGZoHzdgjFKZQikD/pgON0rtVmOZnaH690zjsPk/VSBjJqMbosmFZX4GAhbAQqoLhWBHK6Io2uCexqSjHiJUUSN7xpKuBzVwdGwfXRM0Ta7WheOJA3k4v+1F24IFfvn8rEnnD/aoYr1CLuet7oFMPMsDIIzQikL26kokvcLi/WT6ECglWs0R+XZazHcqWnXZgpIfI++KdnNtxakBhTwFp+oa8C/nZy2sHn943E4tNMOahFyE4G13ndTwbtKPyCEPvYCWVaDRFiiy23w6kMxGsUQla7T+yfS/QPfhN605naOycnoRYmCKGacwd1bMJ7j4Hi+IKPwYqczsmO1fdIekV339Ktd3MKR8B6GWlwQCMlVjxBYhkH6QmRPHnfeNa95Ivekhs8yvWCRFYwHBWIyRp9umnGeggJeVH1jDc32nO/NlYzu5gsYIiTmj8gnIuhnTGmkEWd8I9E58gGP5cfavVyJ1p+02fxptxi5x8gmasg2c1vsglk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Gxb9DyNRtCb0dAn3G7loukX7nETADolppfN4sGSb3+A=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eXawKkmfq/H92PVwwhKilLPnuafXoXZrOmMynZOHufQ=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HwD+YFnZyaGbcJ76TTw9NEwZhnhEpbMcxc9VEEeIS6A=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HwD+YFnZyaGbcJ76TTw9NEwZhnhEpbMcxc9VEEeIS6A=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eXawKkmfq/H92PVwwhKilLPnuafXoXZrOmMynZOHufQ=</DigestValue>
      </Reference>
      <Reference URI="/xl/sharedStrings.xml?ContentType=application/vnd.openxmlformats-officedocument.spreadsheetml.sharedStrings+xml">
        <DigestMethod Algorithm="http://www.w3.org/2001/04/xmlenc#sha256"/>
        <DigestValue>dqRBBw6Vz+LAZT5X1oiGGJ/wAt5JMNmqY1JNjnUKwyM=</DigestValue>
      </Reference>
      <Reference URI="/xl/styles.xml?ContentType=application/vnd.openxmlformats-officedocument.spreadsheetml.styles+xml">
        <DigestMethod Algorithm="http://www.w3.org/2001/04/xmlenc#sha256"/>
        <DigestValue>ZxanOjQzWduXolCNKVFfoEFGIhLi3xPmIM1dYE7EZyg=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YajWOZv+PD45r6Vp9Oyk1bGtL4N/kJt9KBAMv+3lsS0=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</Transform>
          <Transform Algorithm="http://www.w3.org/TR/2001/REC-xml-c14n-20010315"/>
        </Transforms>
        <DigestMethod Algorithm="http://www.w3.org/2001/04/xmlenc#sha256"/>
        <DigestValue>BQgmAOg/Gep1V5VOzzKu/m6g3nu8ugSuWLmLiPAOEmk=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</Transform>
          <Transform Algorithm="http://www.w3.org/TR/2001/REC-xml-c14n-20010315"/>
        </Transforms>
        <DigestMethod Algorithm="http://www.w3.org/2001/04/xmlenc#sha256"/>
        <DigestValue>N1HYLHCTfarMNC11v9WY8DgZz/rTOro4zZzH1xTJh88=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LrkGCh+g85owAK8pb+qR9I5VrLts9K4JYZIbyVfO8FY=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68UfjPNj1ahZIw7TNkPed0b/Wr4H0ZyZoYZvOyxMFqU=</DigestValue>
      </Reference>
      <Reference URI="/xl/worksheets/sheet2.xml?ContentType=application/vnd.openxmlformats-officedocument.spreadsheetml.worksheet+xml">
        <DigestMethod Algorithm="http://www.w3.org/2001/04/xmlenc#sha256"/>
        <DigestValue>BZj2t+0jkv+Z0FhFAhC7qOM/+TH/x6/tRypAlRYJkp8=</DigestValue>
      </Reference>
      <Reference URI="/xl/worksheets/sheet3.xml?ContentType=application/vnd.openxmlformats-officedocument.spreadsheetml.worksheet+xml">
        <DigestMethod Algorithm="http://www.w3.org/2001/04/xmlenc#sha256"/>
        <DigestValue>lpLqcv4lceMIoz1RH57MPydesGgAAlf8XExlBuPZyhA=</DigestValue>
      </Reference>
      <Reference URI="/xl/worksheets/sheet4.xml?ContentType=application/vnd.openxmlformats-officedocument.spreadsheetml.worksheet+xml">
        <DigestMethod Algorithm="http://www.w3.org/2001/04/xmlenc#sha256"/>
        <DigestValue>EfFxs7rVdnET9THdxYr0jbZgkOFUWWWYAW5hpQFYZ6g=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2016-08-24T18:10:43Z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2016-08-24T18:10:43Z</xd:SigningTime>
          <xd:SigningCertificate>
            <xd:Cert>
              <xd:CertDigest>
                <DigestMethod Algorithm="http://www.w3.org/2001/04/xmlenc#sha256"/>
                <DigestValue>kYnPH432JwyC81pXBXhwXBs0Li/iWfuwvFVzWagkcC4=</DigestValue>
              </xd:CertDigest>
              <xd:IssuerSerial>
                <X509IssuerName>CN=AC PRODEMGE RFB G3, OU=Secretaria da Receita Federal do Brasil - RFB, O=ICP-Brasil, C=BR</X509IssuerName>
                <X509SerialNumber>533907976663634139102631343042551791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KzCCBROgAwIBAgIBCjANBgkqhkiG9w0BAQ0FADCBkDELMAkGA1UEBhMCQlIxEzARBgNVBAoTCklDUC1CcmFzaWwxNDAyBgNVBAsTK0F1dG9yaWRhZGUgQ2VydGlmaWNhZG9yYSBSYWl6IEJyYXNpbGVpcmEgdjIxNjA0BgNVBAMTLUFDIFNlY3JldGFyaWEgZGEgUmVjZWl0YSBGZWRlcmFsIGRvIEJyYXNpbCB2MzAeFw0xMTEyMjcxMzQwMTJaFw0xOTEyMjcxMzQwMTJaMHcxCzAJBgNVBAYTAkJSMRMwEQYDVQQKEwpJQ1AtQnJhc2lsMTYwNAYDVQQLEy1TZWNyZXRhcmlhIGRhIFJlY2VpdGEgRmVkZXJhbCBkbyBCcmFzaWwgLSBSRkIxGzAZBgNVBAMTEkFDIFBST0RFTUdFIFJGQiBHMzCCAiIwDQYJKoZIhvcNAQEBBQADggIPADCCAgoCggIBAM/dUeHuvr2pj/Lx9GtyX539fusv4vVFVuSII9yUZFjBGqSvZH03hTcp7GaPuhY872jYYMq/rhy5JYWdghfjXteshJ0xGrPbuzCRCVXLdBdAnHjft0bn3kvxCaDlTJU6x3eZ8O5M6Eqwu3dWUv5wFF0bAmlDSYXM4ddSQwJVjIXcHV4ZYTne0tVm5Q0fft+LigYp/8s2V9CezZUYme+JYeQAzTwIFaPGAC27HDXha3wvdfkLu8/S4KpU8xn2DtJvLx2gNhY1vGDuEw09zoBXiALBgECjimu2YCJSbjHXacOOYrruyPD/t1UFAwjS3vpO6rW77kthmfIV05OAdBUCPHgKuv7h3+wxv7cHwnW6YWQcCXxg9wa2WxKPg9jxRtpkEcBdwAVo0SDy0o2OQp1KeiWyRDl5J81AcM/7ufei6EK4xpCYppGwjw66CZlXE8mwDJRiGC8aQLQgRt21d0LWy/X2aDiV4VpSfgm2kigw5p6oDl57LfR8kCm+7TOFQEnT9ClpJBWZoLhDQ0y6IpgP2yTjPSn9rjSGonlicOHKO17N2F5sKESQyk5mQyeUyZZeY31jDH56f5/xbD4MZNaoEuqSzPkBd4jets+Vk5YQmmXKHY7LL9rZowfkUdZgkeDmYCnzqscZSIvJS+l9uOX6FoYv/ZjmV4zTiD8/0Yo0TyhjAgMBAAGjggGmMIIBojCB9QYDVR0gBIHtMIHqMEwGBmBMAQIBFzBCMEAGCCsGAQUFBwIBFjRodHRwOi8vd3d3LnJlY2VpdGEuZmF6ZW5kYS5nb3YuYnIvYWNyZmIvZHBjYWNyZmIucGRmMEwGBmBMAQIDFDBCMEAGCCsGAQUFBwIBFjRodHRwOi8vd3d3LnJlY2VpdGEuZmF6ZW5kYS5nb3YuYnIvYWNyZmIvZHBjYWNyZmIucGRmMEwGBmBMAQIEBzBCMEAGCCsGAQUFBwIBFjRodHRwOi8vd3d3LnJlY2VpdGEuZmF6ZW5kYS5nb3YuYnIvYWNyZmIvZHBjYWNyZmIucGRmMEQGA1UdHwQ9MDswOaA3oDWGM2h0dHA6Ly93d3cucmVjZWl0YS5mYXplbmRhLmdvdi5ici9hY3JmYi9hY3JmYnYzLmNybDAfBgNVHSMEGDAWgBR1y7qQ0c5Mp5LwcbDLvrh7MwayKDAdBgNVHQ4EFgQU1IQEQS+0LkE17O+IOtFMwW4LkFQwEgYDVR0TAQH/BAgwBgEB/wIBADAOBgNVHQ8BAf8EBAMCAQYwDQYJKoZIhvcNAQENBQADggIBADmxD26S+IUA5kDlyH5I/aKH0E4kf/gUurxqrYjbFFlYXZkCp1EzqUUfAWKl5HITY5CJanDO5VrLTwmfTJTq4Uw+A1S53o/qQqAOv4NXW7qtwMUgZfueErfEQ1NOUeuAMTp82mHlQRpGcpBOi1U4PEyZ1EIAy+A16uc92fwj443bDro7fJ4Sj3S7F1HGWVYhR+PuWDt8T/w2U0pkShsZq+BDo7/uQHqVc7s2Juuk2futeOA/Lv/7oB/zDt8S5p9/fhcgBjbrlGKC13jvCkV9oba5wv0kjbCGVR2qgAHJ6CJF7pLaluozhEgiuXyy8tVC8SvzOiH0Vo7aFseJNTOn42cl6Thh+SQ+NUOz4zcWgR6Xgy2Gln7LYTrf6HrNUWdj9xaCH41fpLjpY4+WVPJSrgtiIx5xtOKUO+i3uaMjewlWQysEFJms+gYLlUz522kVlXL2Hc0TH1M0fUPiAlLcP3bxqNKJCtP9Tyyhq4GeJUpkPBiiZxRWgEOb4qTsoQ1xE2EN/IMj658DoARaVDmNdMsDm58S4oQauk/4l5gpWVxbpIVknODHgWiyY11XDXWjm1cIEzWoh2bE3OBX6DfN05nCuWFMwRpwbBCYC4AiUKMP6Vg3VqlDLqcDUjOC/iaea0eOXC43wYw4INfbJkwtoBoEV0fp34dZP97cX7EFbXfO</xd:EncapsulatedX509Certificate>
            <xd:EncapsulatedX509Certificate>MIIGYDCCBEigAwIBAgIBCDANBgkqhkiG9w0BAQ0FADCBlzELMAkGA1UEBhMCQlIxEzARBgNVBAoTCklDUC1CcmFzaWwxPTA7BgNVBAsTNEluc3RpdHV0byBOYWNpb25hbCBkZSBUZWNub2xvZ2lhIGRhIEluZm9ybWFjYW8gLSBJVEkxNDAyBgNVBAMTK0F1dG9yaWRhZGUgQ2VydGlmaWNhZG9yYSBSYWl6IEJyYXNpbGVpcmEgdjIwHhcNMTExMDIxMTIxNjI5WhcNMjExMDIxMTIxNjI5WjCBkDELMAkGA1UEBhMCQlIxEzARBgNVBAoTCklDUC1CcmFzaWwxNDAyBgNVBAsTK0F1dG9yaWRhZGUgQ2VydGlmaWNhZG9yYSBSYWl6IEJyYXNpbGVpcmEgdjIxNjA0BgNVBAMTLUFDIFNlY3JldGFyaWEgZGEgUmVjZWl0YSBGZWRlcmFsIGRvIEJyYXNpbCB2MzCCAiIwDQYJKoZIhvcNAQEBBQADggIPADCCAgoCggIBAMFyHLTC/E6bRxhdNYhePQ9um1dASSkb6+2i8Ss0kfSEAm3KfmWDUxLpHaAKP2xR2NT8ju1Kpq6Mns1tZmso3VzcacHS3X5nagP/I+jwJIV+GftJEp+iiPv1EkiF8hMksXk3vOaHPOA/TNpmmU/nyEB5jNSwEwwych2RTb0IvNr3bV62oJecNNJIu+ws7Z4Rs9Wot0F13lCrVm0KRLHj2llcgu67ArTsFlkDhKNZbS3ohFucGIlVlkIg/B0E2MjARjos21QJHaYcRmr2w9rF1uZkylUtbn4wYWsj5kt9BCthcjgKKl2oVZB9agIS0AgUcfaoia8tsl7F63l/aa2kQ9UcQewBbORR4TZPGJSKbItKylP8/EN86u3rPI7nsmJn6HuMVl53hhLKNupP7mtrUZHC3w2FBvD3/JNiKJaP08GFjLH6vEiaR2m9YhizvJUXnDL9yFbkRHU+1lDssdnVDRSNVQX1tK0IpeRAMTHz60e1yJq+SrGNypEOSlFdeD05xFzIjUbpKQe4Obml9wvBHF9FT2evGxknWOFxda0frZzl0UOK70++BSfe6BZ9UwHKXhyjOazPoXEzRK7w6fHYlGjY5XkQ6Y9qNCt6lu80zy6vAxQ/f1Y3w9b+ArawqyTVtb9AtcJsAxhtBf/9njiE1dSTYve5D5S94zNiIWtpDxzbAgMBAAGjgbswgbgwHQYDVR0OBBYEFHXLupDRzkynkvBxsMu+uHszBrIoMA8GA1UdEwEB/wQFMAMBAf8wDgYDVR0PAQH/BAQDAgEGMBQGA1UdIAQNMAswCQYFYEwBAQgwADA/BgNVHR8EODA2MDSgMqAwhi5odHRwOi8vYWNyYWl6LmljcGJyYXNpbC5nb3YuYnIvTENSYWNyYWl6djIuY3JsMB8GA1UdIwQYMBaAFAw5IDq3AR/L1yh9QaDH+kqtMiS+MA0GCSqGSIb3DQEBDQUAA4ICAQCJiamFONQFDtlBuOkqfglnGYufeillnVGeH6TWp7yPEuH9Hfdq/1oN38aJmpvoWnno3GY5U/wKPokFAIizK2kASwvWSpu9hRD1kS5Fp4Qlqt1Zsm6bUOlcAD9wZylp7s1lebSj7XiO6epF4OSdeBtKl9OImeF8dhyqPnWbj2IrjxEzyrZ+U+Lb4bFcBI6Lp6r1NHyun+TWD3jbCkBRpJLQt7uO+5asMZYEO+L+fuexEb2Bb8difS4ujPpdMlctg4wm6NHTcB008C+cMkwDpeBvaWpMOZLvDvENDhQW4HBNHNDMdVoIsvvoxSVabrNxp02CATP0y9RubIgkmX40H+R8OXy8Cq3oipSm1t4v/Ihs4aCtoDLZue3Q12RgqHNaKcuwTNoK5BH5AfEYRE2LYxQ/JVrlf1hJAu0fUe2nhv42+i35AJVWpRrEmBk6GLejpJ/QAF1fRmdb0b1+lSLXgOfw3AzFW+e+8BdwCF/06FPOvapilPMa+bsL7aabinBZ7a4Kc97cMHEW5gkQL0IL6yxYnzALHajvZrrLxwvpzW/os3P2ztINB12cYAkDKf5nmo2ymDHY34IUfi1hPA8EEPkhozhi5Or/W6qRABsHiSxrSEeSKLy4V34hkShPjDtl2Ob/aU1/8A5g5BSGPBpfm/TQJc7g7MrF67lRDoAhDikamA==</xd:EncapsulatedX509Certificate>
            <xd:EncapsulatedX509Certificate>MIIGoTCCBImgAwIBAgIBATANBgkqhkiG9w0BAQ0FADCBlzELMAkGA1UEBhMCQlIxEzARBgNVBAoTCklDUC1CcmFzaWwxPTA7BgNVBAsTNEluc3RpdHV0byBOYWNpb25hbCBkZSBUZWNub2xvZ2lhIGRhIEluZm9ybWFjYW8gLSBJVEkxNDAyBgNVBAMTK0F1dG9yaWRhZGUgQ2VydGlmaWNhZG9yYSBSYWl6IEJyYXNpbGVpcmEgdjIwHhcNMTAwNjIxMTkwNDU3WhcNMjMwNjIxMTkwNDU3WjCBlzELMAkGA1UEBhMCQlIxEzARBgNVBAoTCklDUC1CcmFzaWwxPTA7BgNVBAsTNEluc3RpdHV0byBOYWNpb25hbCBkZSBUZWNub2xvZ2lhIGRhIEluZm9ybWFjYW8gLSBJVEkxNDAyBgNVBAMTK0F1dG9yaWRhZGUgQ2VydGlmaWNhZG9yYSBSYWl6IEJyYXNpbGVpcmEgdjIwggIiMA0GCSqGSIb3DQEBAQUAA4ICDwAwggIKAoICAQC6RqQO3edA8rWgfFKVV0X8bYTzhgHJhQOtmKvS8l4Fmcm7b2Jn/XdEuQMHPNIbAGLUcCxCg3lmq5lWroG8akm983QPYrfrWwdmlEIknUasmkIYMPAkqFFB6quV8agrAnhptSknXpwuc8b+I6Xjps79bBtrAFTrAK1POkw85wqIW9pemgtW5LVUOB3yCpNkTsNBklMgKs/8dG7U2zM4YuT+jkxYHPePKk3/xZLZCVK9z3AAnWmaM2qIh0UhmRZRDTTfgr20aah8fNTd0/IVXEvFWBDqhRnLNiJYKnIMmpbeys8IUWG/tAUpBiuGkP7pTcMEBUfLz3bZf3Gmh3sVQOQzgHgHHaTyjptAO8lyUN9pvvAslh+QtdWudONltIwa6Wob+3JcxYJU6uBTB8TMEun33tcv1EgvRz8mYQSxEpoza7WGSxMr0IadR+1p+/yEEmb4VuUOimx2xGsaesKgWhLRI4lYAXwIWNoVjhXZfn03tqRF9QOFzEf6i3lFuGZiM9MmSt4c6dR/5m0muTx9zQ8oCikPm91jq7mmRxqE14WkA2UGBEtSjYM0Qn8xjhEu5rNnlUB+l3pAAPkRbIM4WK0DM1umxMHFsKwNqQbwpmkBNLbp+JRITz6mdQnsSsU74MlesDL/n2lZzzwwbw3OJ1fsWhto/+xPb3gyPnnFtF2VfwIDAQABo4H1MIHyME4GA1UdIARHMEUwQwYFYEwBAQAwOjA4BggrBgEFBQcCARYsaHR0cDovL2FjcmFpei5pY3BicmFzaWwuZ292LmJyL0RQQ2FjcmFpei5wZGYwPwYDVR0fBDgwNjA0oDKgMIYuaHR0cDovL2FjcmFpei5pY3BicmFzaWwuZ292LmJyL0xDUmFjcmFpenYyLmNybDAfBgNVHSMEGDAWgBQMOSA6twEfy9cofUGgx/pKrTIkvjAdBgNVHQ4EFgQUDDkgOrcBH8vXKH1BoMf6Sq0yJL4wDwYDVR0TAQH/BAUwAwEB/zAOBgNVHQ8BAf8EBAMCAQYwDQYJKoZIhvcNAQENBQADggIBAFmaFGkYbX0pQ3B9dpth33eOGnbkqdbLdqQWDEyUEsaQ0YEDxa0G2S1EvLIJdgmAOWcAGDRtBgrmtRBZSLp1YPw/jh0YVXArnkuVrImrCncke2HEx5EmjkYTUTe2jCcK0w3wmisig4OzvYM1rZs8vHiDKTVhNvgRcTMgVGNTRQHYE1qEO9dmEyS3xEbFIthzJO4cExeWyCXoGx7P34VQbTzq91CeG5fep2vb1nPSz3xQwLCM5VMSeoY5rDVbZ8fq1PvRwl3qDpdzmK4pv+Q68wQ2UCzt3h7bhegdhAnu86aDM1tvR3lPSLX8uCYTq6qz9GER+0Vn8x0+bv4qSyZEGp+xouA82uDkBTp4rPuooU2/XSx3KZDNEx3vBijYtxTzW8jJnqd+MRKKeGLE0QW8BgJjBCsNid3kXFsygETUQuwq8/JAhzHVPuIKMgwUjdVybQvm/Y3kqPMFjXUXd5sKufqQkplliDJnQwWOLQsVuzXxYejZZ3ftFuXoAS1rND+Og7P36g9KHj41hJ2MgDQ/qZXow63EzZ7KFBYsGZ7kNou5uaNCJQc+w+XVaE+gZhyms7ZzHJAaP0C5GlZCcIf/by0PEf0e//eFMBUO4xcx7ieVzMnpmR6Xx21bB7UFaj3yRd+6gnkkcC6bgh9mqaVtJ8z2KqLRX4Vv4EadqtKlTlUO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7ZrHN5D44xYv4GNMJ5TS1QskSUWCHOZ1i9iW9bf75Ns=</DigestValue>
    </Reference>
    <Reference Type="http://www.w3.org/2000/09/xmldsig#Object" URI="#idOfficeObject">
      <DigestMethod Algorithm="http://www.w3.org/2001/04/xmlenc#sha256"/>
      <DigestValue>zuYxEr+QGC/BIDgYRqNLqFT5N/GMdJpN29e4V8/nJ+A=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JdquagrLPMX+Fuxh4+7Rm/z39zbfa+IuakBOy4kbT5c=</DigestValue>
    </Reference>
  </SignedInfo>
  <SignatureValue>N6ha4OskFEwgX+6S0IlPmdLkDW5VpQKCVoNaz56o14X3PknmijYwnJ4iFblHdI+kcRkrh4TdZdiC
Igwx5JlfgzZaDRg8ivjwaS4yHmiNpRiG4yFwFE+9qj8MxB8QPW/KtaiLv36rv0tGPm+nQHvK5+P4
Znsm8QvjgY0ucjFyk9Pz7p35gTpDZnchM8CZWdQJHtVjVqhbuSknmKYXKVQ6aPZvx4rJBlC6gHuU
9zgFo0Eti6IXD5K2jHLerjdGiNBLoWnaCpwvcS7jClyTYS/ino9Ns7Uzq3NP9sjoEUkgkOHEHjmC
4swriqK0I42agFGs0fv+q+C0XLVDI1rgEtqxaw==</SignatureValue>
  <KeyInfo>
    <X509Data>
      <X509Certificate>MIIH8zCCBdugAwIBAgIQPZ+oKBnaQFHgvZgn3UXYxTANBgkqhkiG9w0BAQsFADB3MQswCQYDVQQGEwJCUjETMBEGA1UEChMKSUNQLUJyYXNpbDE2MDQGA1UECxMtU2VjcmV0YXJpYSBkYSBSZWNlaXRhIEZlZGVyYWwgZG8gQnJhc2lsIC0gUkZCMRswGQYDVQQDExJBQyBQUk9ERU1HRSBSRkIgRzMwHhcNMTUwODE3MDAwMDAwWhcNMTgwODE1MjM1OTU5WjCB6zELMAkGA1UEBhMCQlIxEzARBgNVBAoUCklDUC1CcmFzaWwxNjA0BgNVBAsULVNlY3JldGFyaWEgZGEgUmVjZWl0YSBGZWRlcmFsIGRvIEJyYXNpbCAtIFJGQjEVMBMGA1UECxQMUkZCIGUtQ1BGIEEzMRQwEgYDVQQLFAsoRU0gQlJBTkNPKTEhMB8GA1UECxQYQXV0ZW50aWNhZG8gcG9yIFBST0RFTUdFMT8wPQYDVQQDEzZKQUNRVUVMSU5FIFNPQVJFUyBHRVJWQVNJTyBWSUFOTkEgREUgUEFVTEE6NDg2NzMxODg2ODcwggEiMA0GCSqGSIb3DQEBAQUAA4IBDwAwggEKAoIBAQCmSJVGlEl3DmyDZxnm8I1lOha58j5C3eq3ah/wRRuqu3t/4vCihoGWvFz3x3D6LdYC2ym6alYKRExh/799FK6dSrX5e3hx2r+kPv7Gm7+6yjO12/zJiyj4T8ip5lLouilk782mgvEPS2LEN3kgk7cUZ4K60bNoOXCSnLvcb1TEs7p3Lo4/FP7T3G6e2VTYcYIr5/2gCD+RTJvBCfePnA2TF46WigtGsEQxp3gKU1KqSKZ9gjg5aeIi5aJPRM4lmwj9X7F8ooaDLY8DqjlGuPZoYGT0OAuiJx1PCOWhD8c5CVArr86i/lqm9sgamcoiAbqdRlp/nBZK4mYbxBKiK8y1AgMBAAGjggMEMIIDADCBnAYDVR0RBIGUMIGRoD0GBWBMAQMBoDQEMjE4MTAxOTY1NDg2NzMxODg2ODcwMDAwMDAwMDAwMDAwMDAwME1HMjUzODc2MFNTUE1HoBcGBWBMAQMGoA4EDDAwMDAwMDAwMDAwMKAeBgVgTAEDBaAVBBMwMDAwMDAwMDAwMDAwMDAwMDAwgRdqZ2VydmFzaW9AdGNlLm1nLmdvdi5icjAJBgNVHRMEAjAAMB8GA1UdIwQYMBaAFNSEBEEvtC5BNezviDrRTMFuC5BUMA4GA1UdDwEB/wQEAwIF4DB9BgNVHSAEdjB0MHIGBmBMAQIDFDBoMGYGCCsGAQUFBwIBFlpodHRwOi8vaWNwLWJyYXNpbC5jZXJ0aXNpZ24uY29tLmJyL3JlcG9zaXRvcmlvL2RwYy9BQ19QUk9ERU1HRV9SRkIvRFBDX0FDX1BST0RFTUdFX1JGQi5wZGYwggETBgNVHR8EggEKMIIBBjBWoFSgUoZQaHR0cDovL2ljcC1icmFzaWwuY2VydGlzaWduLmNvbS5ici9yZXBvc2l0b3Jpby9sY3IvQUNQUk9ERU1HRVJGQkczL0xhdGVzdENSTC5jcmwwVaBToFGGT2h0dHA6Ly9pY3AtYnJhc2lsLm91dHJhbGNyLmNvbS5ici9yZXBvc2l0b3Jpby9sY3IvQUNQUk9ERU1HRVJGQkczL0xhdGVzdENSTC5jcmwwVaBToFGGT2h0dHA6Ly9yZXBvc2l0b3Jpby5pY3BicmFzaWwuZ292LmJyL2xjci9DZXJ0aXNpZ24vQUNQUk9ERU1HRVJGQkczL0xhdGVzdENSTC5jcmwwHQYDVR0lBBYwFAYIKwYBBQUHAwIGCCsGAQUFBwMEMG4GCCsGAQUFBwEBBGIwYDBeBggrBgEFBQcwAoZSaHR0cDovL2ljcC1icmFzaWwuY2VydGlzaWduLmNvbS5ici9yZXBvc2l0b3Jpby9jZXJ0aWZpY2Fkb3MvQUNfUFJPREVNR0VfUkZCX0czLnA3YzANBgkqhkiG9w0BAQsFAAOCAgEAPJ0hN/5/UYuBdAAE5R9EoVeS4/viK3BCsF7h1WVvWFcwc0/+he0zIG2JVKSzAdyKsZutXmIN80z6yfkGIDzEAngx3SF5E+CyThCaJL35fPYRDqOznfGxHNJxgmXABP7jmYpY2u0JZTyBqsAMtfwCOkSU7kWzocV5/U28+1r7LkZRlVWzNKKDIUitRYSt7JSdMpr51ejwU/S7I/IXiVqebiyk00ZD2FEbPuVM0AyfItqjfBYdTWxbXcIY461yQJmokTJB4YG0ipCYNKlW1Hwwo/k5FtRJbyD9wIDI1MKdeKEFCtbEJI6tf0pTbni3oV1tqutiT65jgnWDeH0Z4PRL4tUR2QaT+wQskcqPco5lLaVhbUZmd4kirIBSksearEgAVUUzHwMuPhc6vtdrZ1Kn4JjlqxA95ev/9CT+cfFVd2EPud0x3I3BEM9bw8dpRdbJXE7pPC8y5QmlRjEabqcNi2MwSMBE4aoVsN5iDe4Zix5/zVHil4ammXsUYClypFtf9onlS8EqGUWyB8MiFgScAm54nkvs+/9WiNOE+jSd/kKfgRj3E/2/kk/P046NK24IzI+Uf9m6begfASXYX67wLvns+7N53BYaUWVIBzxQJa/YtqGGHYQC3KabZAXAzX+7B8WLWiKjAyj/fIG+Txs9nAj1+olIPWwfj2yQfw+Rel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Gxb9DyNRtCb0dAn3G7loukX7nETADolppfN4sGSb3+A=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eXawKkmfq/H92PVwwhKilLPnuafXoXZrOmMynZOHufQ=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HwD+YFnZyaGbcJ76TTw9NEwZhnhEpbMcxc9VEEeIS6A=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HwD+YFnZyaGbcJ76TTw9NEwZhnhEpbMcxc9VEEeIS6A=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eXawKkmfq/H92PVwwhKilLPnuafXoXZrOmMynZOHufQ=</DigestValue>
      </Reference>
      <Reference URI="/xl/sharedStrings.xml?ContentType=application/vnd.openxmlformats-officedocument.spreadsheetml.sharedStrings+xml">
        <DigestMethod Algorithm="http://www.w3.org/2001/04/xmlenc#sha256"/>
        <DigestValue>dqRBBw6Vz+LAZT5X1oiGGJ/wAt5JMNmqY1JNjnUKwyM=</DigestValue>
      </Reference>
      <Reference URI="/xl/styles.xml?ContentType=application/vnd.openxmlformats-officedocument.spreadsheetml.styles+xml">
        <DigestMethod Algorithm="http://www.w3.org/2001/04/xmlenc#sha256"/>
        <DigestValue>ZxanOjQzWduXolCNKVFfoEFGIhLi3xPmIM1dYE7EZyg=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YajWOZv+PD45r6Vp9Oyk1bGtL4N/kJt9KBAMv+3lsS0=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BQgmAOg/Gep1V5VOzzKu/m6g3nu8ugSuWLmLiPAOEmk=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</Transform>
          <Transform Algorithm="http://www.w3.org/TR/2001/REC-xml-c14n-20010315"/>
        </Transforms>
        <DigestMethod Algorithm="http://www.w3.org/2001/04/xmlenc#sha256"/>
        <DigestValue>N1HYLHCTfarMNC11v9WY8DgZz/rTOro4zZzH1xTJh88=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LrkGCh+g85owAK8pb+qR9I5VrLts9K4JYZIbyVfO8FY=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68UfjPNj1ahZIw7TNkPed0b/Wr4H0ZyZoYZvOyxMFqU=</DigestValue>
      </Reference>
      <Reference URI="/xl/worksheets/sheet2.xml?ContentType=application/vnd.openxmlformats-officedocument.spreadsheetml.worksheet+xml">
        <DigestMethod Algorithm="http://www.w3.org/2001/04/xmlenc#sha256"/>
        <DigestValue>BZj2t+0jkv+Z0FhFAhC7qOM/+TH/x6/tRypAlRYJkp8=</DigestValue>
      </Reference>
      <Reference URI="/xl/worksheets/sheet3.xml?ContentType=application/vnd.openxmlformats-officedocument.spreadsheetml.worksheet+xml">
        <DigestMethod Algorithm="http://www.w3.org/2001/04/xmlenc#sha256"/>
        <DigestValue>lpLqcv4lceMIoz1RH57MPydesGgAAlf8XExlBuPZyhA=</DigestValue>
      </Reference>
      <Reference URI="/xl/worksheets/sheet4.xml?ContentType=application/vnd.openxmlformats-officedocument.spreadsheetml.worksheet+xml">
        <DigestMethod Algorithm="http://www.w3.org/2001/04/xmlenc#sha256"/>
        <DigestValue>EfFxs7rVdnET9THdxYr0jbZgkOFUWWWYAW5hpQFYZ6g=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2016-08-26T18:27:54Z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2016-08-26T18:27:54Z</xd:SigningTime>
          <xd:SigningCertificate>
            <xd:Cert>
              <xd:CertDigest>
                <DigestMethod Algorithm="http://www.w3.org/2001/04/xmlenc#sha256"/>
                <DigestValue>QW+upMp/6AS5bJ1D++XljB+MTfR650BdD8dNSd/tCBo=</DigestValue>
              </xd:CertDigest>
              <xd:IssuerSerial>
                <X509IssuerName>CN=AC PRODEMGE RFB G3, OU=Secretaria da Receita Federal do Brasil - RFB, O=ICP-Brasil, C=BR</X509IssuerName>
                <X509SerialNumber>81911893565327794707318363111471569093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KzCCBROgAwIBAgIBCjANBgkqhkiG9w0BAQ0FADCBkDELMAkGA1UEBhMCQlIxEzARBgNVBAoTCklDUC1CcmFzaWwxNDAyBgNVBAsTK0F1dG9yaWRhZGUgQ2VydGlmaWNhZG9yYSBSYWl6IEJyYXNpbGVpcmEgdjIxNjA0BgNVBAMTLUFDIFNlY3JldGFyaWEgZGEgUmVjZWl0YSBGZWRlcmFsIGRvIEJyYXNpbCB2MzAeFw0xMTEyMjcxMzQwMTJaFw0xOTEyMjcxMzQwMTJaMHcxCzAJBgNVBAYTAkJSMRMwEQYDVQQKEwpJQ1AtQnJhc2lsMTYwNAYDVQQLEy1TZWNyZXRhcmlhIGRhIFJlY2VpdGEgRmVkZXJhbCBkbyBCcmFzaWwgLSBSRkIxGzAZBgNVBAMTEkFDIFBST0RFTUdFIFJGQiBHMzCCAiIwDQYJKoZIhvcNAQEBBQADggIPADCCAgoCggIBAM/dUeHuvr2pj/Lx9GtyX539fusv4vVFVuSII9yUZFjBGqSvZH03hTcp7GaPuhY872jYYMq/rhy5JYWdghfjXteshJ0xGrPbuzCRCVXLdBdAnHjft0bn3kvxCaDlTJU6x3eZ8O5M6Eqwu3dWUv5wFF0bAmlDSYXM4ddSQwJVjIXcHV4ZYTne0tVm5Q0fft+LigYp/8s2V9CezZUYme+JYeQAzTwIFaPGAC27HDXha3wvdfkLu8/S4KpU8xn2DtJvLx2gNhY1vGDuEw09zoBXiALBgECjimu2YCJSbjHXacOOYrruyPD/t1UFAwjS3vpO6rW77kthmfIV05OAdBUCPHgKuv7h3+wxv7cHwnW6YWQcCXxg9wa2WxKPg9jxRtpkEcBdwAVo0SDy0o2OQp1KeiWyRDl5J81AcM/7ufei6EK4xpCYppGwjw66CZlXE8mwDJRiGC8aQLQgRt21d0LWy/X2aDiV4VpSfgm2kigw5p6oDl57LfR8kCm+7TOFQEnT9ClpJBWZoLhDQ0y6IpgP2yTjPSn9rjSGonlicOHKO17N2F5sKESQyk5mQyeUyZZeY31jDH56f5/xbD4MZNaoEuqSzPkBd4jets+Vk5YQmmXKHY7LL9rZowfkUdZgkeDmYCnzqscZSIvJS+l9uOX6FoYv/ZjmV4zTiD8/0Yo0TyhjAgMBAAGjggGmMIIBojCB9QYDVR0gBIHtMIHqMEwGBmBMAQIBFzBCMEAGCCsGAQUFBwIBFjRodHRwOi8vd3d3LnJlY2VpdGEuZmF6ZW5kYS5nb3YuYnIvYWNyZmIvZHBjYWNyZmIucGRmMEwGBmBMAQIDFDBCMEAGCCsGAQUFBwIBFjRodHRwOi8vd3d3LnJlY2VpdGEuZmF6ZW5kYS5nb3YuYnIvYWNyZmIvZHBjYWNyZmIucGRmMEwGBmBMAQIEBzBCMEAGCCsGAQUFBwIBFjRodHRwOi8vd3d3LnJlY2VpdGEuZmF6ZW5kYS5nb3YuYnIvYWNyZmIvZHBjYWNyZmIucGRmMEQGA1UdHwQ9MDswOaA3oDWGM2h0dHA6Ly93d3cucmVjZWl0YS5mYXplbmRhLmdvdi5ici9hY3JmYi9hY3JmYnYzLmNybDAfBgNVHSMEGDAWgBR1y7qQ0c5Mp5LwcbDLvrh7MwayKDAdBgNVHQ4EFgQU1IQEQS+0LkE17O+IOtFMwW4LkFQwEgYDVR0TAQH/BAgwBgEB/wIBADAOBgNVHQ8BAf8EBAMCAQYwDQYJKoZIhvcNAQENBQADggIBADmxD26S+IUA5kDlyH5I/aKH0E4kf/gUurxqrYjbFFlYXZkCp1EzqUUfAWKl5HITY5CJanDO5VrLTwmfTJTq4Uw+A1S53o/qQqAOv4NXW7qtwMUgZfueErfEQ1NOUeuAMTp82mHlQRpGcpBOi1U4PEyZ1EIAy+A16uc92fwj443bDro7fJ4Sj3S7F1HGWVYhR+PuWDt8T/w2U0pkShsZq+BDo7/uQHqVc7s2Juuk2futeOA/Lv/7oB/zDt8S5p9/fhcgBjbrlGKC13jvCkV9oba5wv0kjbCGVR2qgAHJ6CJF7pLaluozhEgiuXyy8tVC8SvzOiH0Vo7aFseJNTOn42cl6Thh+SQ+NUOz4zcWgR6Xgy2Gln7LYTrf6HrNUWdj9xaCH41fpLjpY4+WVPJSrgtiIx5xtOKUO+i3uaMjewlWQysEFJms+gYLlUz522kVlXL2Hc0TH1M0fUPiAlLcP3bxqNKJCtP9Tyyhq4GeJUpkPBiiZxRWgEOb4qTsoQ1xE2EN/IMj658DoARaVDmNdMsDm58S4oQauk/4l5gpWVxbpIVknODHgWiyY11XDXWjm1cIEzWoh2bE3OBX6DfN05nCuWFMwRpwbBCYC4AiUKMP6Vg3VqlDLqcDUjOC/iaea0eOXC43wYw4INfbJkwtoBoEV0fp34dZP97cX7EFbXfO</xd:EncapsulatedX509Certificate>
            <xd:EncapsulatedX509Certificate>MIIGYDCCBEigAwIBAgIBCDANBgkqhkiG9w0BAQ0FADCBlzELMAkGA1UEBhMCQlIxEzARBgNVBAoTCklDUC1CcmFzaWwxPTA7BgNVBAsTNEluc3RpdHV0byBOYWNpb25hbCBkZSBUZWNub2xvZ2lhIGRhIEluZm9ybWFjYW8gLSBJVEkxNDAyBgNVBAMTK0F1dG9yaWRhZGUgQ2VydGlmaWNhZG9yYSBSYWl6IEJyYXNpbGVpcmEgdjIwHhcNMTExMDIxMTIxNjI5WhcNMjExMDIxMTIxNjI5WjCBkDELMAkGA1UEBhMCQlIxEzARBgNVBAoTCklDUC1CcmFzaWwxNDAyBgNVBAsTK0F1dG9yaWRhZGUgQ2VydGlmaWNhZG9yYSBSYWl6IEJyYXNpbGVpcmEgdjIxNjA0BgNVBAMTLUFDIFNlY3JldGFyaWEgZGEgUmVjZWl0YSBGZWRlcmFsIGRvIEJyYXNpbCB2MzCCAiIwDQYJKoZIhvcNAQEBBQADggIPADCCAgoCggIBAMFyHLTC/E6bRxhdNYhePQ9um1dASSkb6+2i8Ss0kfSEAm3KfmWDUxLpHaAKP2xR2NT8ju1Kpq6Mns1tZmso3VzcacHS3X5nagP/I+jwJIV+GftJEp+iiPv1EkiF8hMksXk3vOaHPOA/TNpmmU/nyEB5jNSwEwwych2RTb0IvNr3bV62oJecNNJIu+ws7Z4Rs9Wot0F13lCrVm0KRLHj2llcgu67ArTsFlkDhKNZbS3ohFucGIlVlkIg/B0E2MjARjos21QJHaYcRmr2w9rF1uZkylUtbn4wYWsj5kt9BCthcjgKKl2oVZB9agIS0AgUcfaoia8tsl7F63l/aa2kQ9UcQewBbORR4TZPGJSKbItKylP8/EN86u3rPI7nsmJn6HuMVl53hhLKNupP7mtrUZHC3w2FBvD3/JNiKJaP08GFjLH6vEiaR2m9YhizvJUXnDL9yFbkRHU+1lDssdnVDRSNVQX1tK0IpeRAMTHz60e1yJq+SrGNypEOSlFdeD05xFzIjUbpKQe4Obml9wvBHF9FT2evGxknWOFxda0frZzl0UOK70++BSfe6BZ9UwHKXhyjOazPoXEzRK7w6fHYlGjY5XkQ6Y9qNCt6lu80zy6vAxQ/f1Y3w9b+ArawqyTVtb9AtcJsAxhtBf/9njiE1dSTYve5D5S94zNiIWtpDxzbAgMBAAGjgbswgbgwHQYDVR0OBBYEFHXLupDRzkynkvBxsMu+uHszBrIoMA8GA1UdEwEB/wQFMAMBAf8wDgYDVR0PAQH/BAQDAgEGMBQGA1UdIAQNMAswCQYFYEwBAQgwADA/BgNVHR8EODA2MDSgMqAwhi5odHRwOi8vYWNyYWl6LmljcGJyYXNpbC5nb3YuYnIvTENSYWNyYWl6djIuY3JsMB8GA1UdIwQYMBaAFAw5IDq3AR/L1yh9QaDH+kqtMiS+MA0GCSqGSIb3DQEBDQUAA4ICAQCJiamFONQFDtlBuOkqfglnGYufeillnVGeH6TWp7yPEuH9Hfdq/1oN38aJmpvoWnno3GY5U/wKPokFAIizK2kASwvWSpu9hRD1kS5Fp4Qlqt1Zsm6bUOlcAD9wZylp7s1lebSj7XiO6epF4OSdeBtKl9OImeF8dhyqPnWbj2IrjxEzyrZ+U+Lb4bFcBI6Lp6r1NHyun+TWD3jbCkBRpJLQt7uO+5asMZYEO+L+fuexEb2Bb8difS4ujPpdMlctg4wm6NHTcB008C+cMkwDpeBvaWpMOZLvDvENDhQW4HBNHNDMdVoIsvvoxSVabrNxp02CATP0y9RubIgkmX40H+R8OXy8Cq3oipSm1t4v/Ihs4aCtoDLZue3Q12RgqHNaKcuwTNoK5BH5AfEYRE2LYxQ/JVrlf1hJAu0fUe2nhv42+i35AJVWpRrEmBk6GLejpJ/QAF1fRmdb0b1+lSLXgOfw3AzFW+e+8BdwCF/06FPOvapilPMa+bsL7aabinBZ7a4Kc97cMHEW5gkQL0IL6yxYnzALHajvZrrLxwvpzW/os3P2ztINB12cYAkDKf5nmo2ymDHY34IUfi1hPA8EEPkhozhi5Or/W6qRABsHiSxrSEeSKLy4V34hkShPjDtl2Ob/aU1/8A5g5BSGPBpfm/TQJc7g7MrF67lRDoAhDikamA==</xd:EncapsulatedX509Certificate>
            <xd:EncapsulatedX509Certificate>MIIGoTCCBImgAwIBAgIBATANBgkqhkiG9w0BAQ0FADCBlzELMAkGA1UEBhMCQlIxEzARBgNVBAoTCklDUC1CcmFzaWwxPTA7BgNVBAsTNEluc3RpdHV0byBOYWNpb25hbCBkZSBUZWNub2xvZ2lhIGRhIEluZm9ybWFjYW8gLSBJVEkxNDAyBgNVBAMTK0F1dG9yaWRhZGUgQ2VydGlmaWNhZG9yYSBSYWl6IEJyYXNpbGVpcmEgdjIwHhcNMTAwNjIxMTkwNDU3WhcNMjMwNjIxMTkwNDU3WjCBlzELMAkGA1UEBhMCQlIxEzARBgNVBAoTCklDUC1CcmFzaWwxPTA7BgNVBAsTNEluc3RpdHV0byBOYWNpb25hbCBkZSBUZWNub2xvZ2lhIGRhIEluZm9ybWFjYW8gLSBJVEkxNDAyBgNVBAMTK0F1dG9yaWRhZGUgQ2VydGlmaWNhZG9yYSBSYWl6IEJyYXNpbGVpcmEgdjIwggIiMA0GCSqGSIb3DQEBAQUAA4ICDwAwggIKAoICAQC6RqQO3edA8rWgfFKVV0X8bYTzhgHJhQOtmKvS8l4Fmcm7b2Jn/XdEuQMHPNIbAGLUcCxCg3lmq5lWroG8akm983QPYrfrWwdmlEIknUasmkIYMPAkqFFB6quV8agrAnhptSknXpwuc8b+I6Xjps79bBtrAFTrAK1POkw85wqIW9pemgtW5LVUOB3yCpNkTsNBklMgKs/8dG7U2zM4YuT+jkxYHPePKk3/xZLZCVK9z3AAnWmaM2qIh0UhmRZRDTTfgr20aah8fNTd0/IVXEvFWBDqhRnLNiJYKnIMmpbeys8IUWG/tAUpBiuGkP7pTcMEBUfLz3bZf3Gmh3sVQOQzgHgHHaTyjptAO8lyUN9pvvAslh+QtdWudONltIwa6Wob+3JcxYJU6uBTB8TMEun33tcv1EgvRz8mYQSxEpoza7WGSxMr0IadR+1p+/yEEmb4VuUOimx2xGsaesKgWhLRI4lYAXwIWNoVjhXZfn03tqRF9QOFzEf6i3lFuGZiM9MmSt4c6dR/5m0muTx9zQ8oCikPm91jq7mmRxqE14WkA2UGBEtSjYM0Qn8xjhEu5rNnlUB+l3pAAPkRbIM4WK0DM1umxMHFsKwNqQbwpmkBNLbp+JRITz6mdQnsSsU74MlesDL/n2lZzzwwbw3OJ1fsWhto/+xPb3gyPnnFtF2VfwIDAQABo4H1MIHyME4GA1UdIARHMEUwQwYFYEwBAQAwOjA4BggrBgEFBQcCARYsaHR0cDovL2FjcmFpei5pY3BicmFzaWwuZ292LmJyL0RQQ2FjcmFpei5wZGYwPwYDVR0fBDgwNjA0oDKgMIYuaHR0cDovL2FjcmFpei5pY3BicmFzaWwuZ292LmJyL0xDUmFjcmFpenYyLmNybDAfBgNVHSMEGDAWgBQMOSA6twEfy9cofUGgx/pKrTIkvjAdBgNVHQ4EFgQUDDkgOrcBH8vXKH1BoMf6Sq0yJL4wDwYDVR0TAQH/BAUwAwEB/zAOBgNVHQ8BAf8EBAMCAQYwDQYJKoZIhvcNAQENBQADggIBAFmaFGkYbX0pQ3B9dpth33eOGnbkqdbLdqQWDEyUEsaQ0YEDxa0G2S1EvLIJdgmAOWcAGDRtBgrmtRBZSLp1YPw/jh0YVXArnkuVrImrCncke2HEx5EmjkYTUTe2jCcK0w3wmisig4OzvYM1rZs8vHiDKTVhNvgRcTMgVGNTRQHYE1qEO9dmEyS3xEbFIthzJO4cExeWyCXoGx7P34VQbTzq91CeG5fep2vb1nPSz3xQwLCM5VMSeoY5rDVbZ8fq1PvRwl3qDpdzmK4pv+Q68wQ2UCzt3h7bhegdhAnu86aDM1tvR3lPSLX8uCYTq6qz9GER+0Vn8x0+bv4qSyZEGp+xouA82uDkBTp4rPuooU2/XSx3KZDNEx3vBijYtxTzW8jJnqd+MRKKeGLE0QW8BgJjBCsNid3kXFsygETUQuwq8/JAhzHVPuIKMgwUjdVybQvm/Y3kqPMFjXUXd5sKufqQkplliDJnQwWOLQsVuzXxYejZZ3ftFuXoAS1rND+Og7P36g9KHj41hJ2MgDQ/qZXow63EzZ7KFBYsGZ7kNou5uaNCJQc+w+XVaE+gZhyms7ZzHJAaP0C5GlZCcIf/by0PEf0e//eFMBUO4xcx7ieVzMnpmR6Xx21bB7UFaj3yRd+6gnkkcC6bgh9mqaVtJ8z2KqLRX4Vv4EadqtKlTlUO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Ordenação Positiva de Itens da </vt:lpstr>
      <vt:lpstr>Anexo I</vt:lpstr>
      <vt:lpstr>Anexo II</vt:lpstr>
      <vt:lpstr>Anexo III</vt:lpstr>
      <vt:lpstr>'Anexo I'!Titulos_de_impressao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Ordenação Positiva de Itens da Seleção (Sem CFOP 5929, 5949, 6929 e 6949) (x Quantidade) (Top Valores Acima)</dc:title>
  <dc:creator>MARCUS FAUSTINO DE CAMPOS</dc:creator>
  <cp:lastModifiedBy>MARIA DO CARMO CORRÊA SEOLDO MARQUES</cp:lastModifiedBy>
  <dcterms:created xsi:type="dcterms:W3CDTF">2015-11-10T14:00:01Z</dcterms:created>
  <dcterms:modified xsi:type="dcterms:W3CDTF">2016-08-23T21:17:01Z</dcterms:modified>
</cp:coreProperties>
</file>